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05" yWindow="-105" windowWidth="17490" windowHeight="10440"/>
  </bookViews>
  <sheets>
    <sheet name="Table 1" sheetId="1" r:id="rId1"/>
  </sheets>
  <definedNames>
    <definedName name="_1.1.4">'Table 1'!$A$41</definedName>
  </definedNames>
  <calcPr calcId="191029" iterate="1"/>
</workbook>
</file>

<file path=xl/calcChain.xml><?xml version="1.0" encoding="utf-8"?>
<calcChain xmlns="http://schemas.openxmlformats.org/spreadsheetml/2006/main">
  <c r="J107" i="1"/>
  <c r="J108"/>
  <c r="I19"/>
  <c r="I20"/>
  <c r="I17"/>
  <c r="I18"/>
  <c r="I69"/>
  <c r="I67"/>
  <c r="I65"/>
  <c r="I64"/>
  <c r="I58"/>
  <c r="I63"/>
  <c r="I61"/>
  <c r="I59"/>
  <c r="L73"/>
  <c r="K73"/>
  <c r="L75"/>
  <c r="K75"/>
  <c r="K19"/>
  <c r="K20"/>
  <c r="J74"/>
  <c r="J75"/>
  <c r="J19"/>
  <c r="I74"/>
  <c r="I75"/>
  <c r="O9"/>
  <c r="J18"/>
  <c r="J17"/>
  <c r="J47"/>
  <c r="J48"/>
  <c r="J52"/>
  <c r="J23"/>
  <c r="H120"/>
  <c r="H119"/>
  <c r="H117"/>
  <c r="H41"/>
  <c r="H46"/>
  <c r="H44"/>
  <c r="H33"/>
  <c r="H19"/>
  <c r="H20"/>
  <c r="M109"/>
  <c r="L19"/>
  <c r="L20"/>
  <c r="I126"/>
  <c r="J126"/>
  <c r="K126"/>
  <c r="L126"/>
  <c r="I128"/>
  <c r="I129"/>
  <c r="J128"/>
  <c r="J129"/>
  <c r="K128"/>
  <c r="L128"/>
  <c r="L129"/>
  <c r="K108"/>
  <c r="K107"/>
  <c r="L107"/>
  <c r="L108"/>
  <c r="L105"/>
  <c r="L9"/>
  <c r="J105"/>
  <c r="J106"/>
  <c r="K105"/>
  <c r="K104"/>
  <c r="I108"/>
  <c r="I107"/>
  <c r="I106"/>
  <c r="I105"/>
  <c r="I104"/>
  <c r="J122"/>
  <c r="J121"/>
  <c r="J120"/>
  <c r="K120"/>
  <c r="L120"/>
  <c r="I120"/>
  <c r="J118"/>
  <c r="J117"/>
  <c r="K118"/>
  <c r="K117"/>
  <c r="L118"/>
  <c r="L117"/>
  <c r="I118"/>
  <c r="I117"/>
  <c r="L114"/>
  <c r="J112"/>
  <c r="J104"/>
  <c r="L111"/>
  <c r="J114"/>
  <c r="K114"/>
  <c r="I112"/>
  <c r="I114"/>
  <c r="L81"/>
  <c r="L79"/>
  <c r="J72"/>
  <c r="J81"/>
  <c r="K81"/>
  <c r="I81"/>
  <c r="J79"/>
  <c r="J73"/>
  <c r="K79"/>
  <c r="I79"/>
  <c r="I73"/>
  <c r="K16"/>
  <c r="L16"/>
  <c r="K26"/>
  <c r="L26"/>
  <c r="J26"/>
  <c r="J24"/>
  <c r="K24"/>
  <c r="K23"/>
  <c r="K15"/>
  <c r="L24"/>
  <c r="L23"/>
  <c r="L15"/>
  <c r="I24"/>
  <c r="I26"/>
  <c r="H17"/>
  <c r="H64"/>
  <c r="H65"/>
  <c r="H69"/>
  <c r="H67"/>
  <c r="H58"/>
  <c r="H59"/>
  <c r="H26"/>
  <c r="H63"/>
  <c r="H61"/>
  <c r="H74"/>
  <c r="H75"/>
  <c r="H72"/>
  <c r="H129"/>
  <c r="H128"/>
  <c r="H126"/>
  <c r="H105"/>
  <c r="H106"/>
  <c r="H113"/>
  <c r="H107"/>
  <c r="H81"/>
  <c r="H77"/>
  <c r="H31"/>
  <c r="H34"/>
  <c r="H24"/>
  <c r="H23"/>
  <c r="K111"/>
  <c r="L76"/>
  <c r="L70"/>
  <c r="K76"/>
  <c r="K70"/>
  <c r="I72"/>
  <c r="G108"/>
  <c r="G107"/>
  <c r="G106"/>
  <c r="G105"/>
  <c r="J9"/>
  <c r="I76"/>
  <c r="I70"/>
  <c r="J76"/>
  <c r="J70"/>
  <c r="H76"/>
  <c r="H70"/>
  <c r="G23"/>
  <c r="G19"/>
  <c r="G22"/>
  <c r="G21"/>
  <c r="G13"/>
  <c r="G14"/>
  <c r="G73"/>
  <c r="G81"/>
  <c r="G75"/>
  <c r="G104"/>
  <c r="G74"/>
  <c r="G38"/>
  <c r="G18"/>
  <c r="G40"/>
  <c r="G20"/>
  <c r="G17"/>
  <c r="H42"/>
  <c r="G72"/>
  <c r="I23"/>
  <c r="H14"/>
  <c r="H13"/>
  <c r="M13"/>
  <c r="I111"/>
  <c r="J111"/>
  <c r="H111"/>
  <c r="H103"/>
  <c r="L103"/>
  <c r="L104"/>
  <c r="L106"/>
  <c r="L11"/>
  <c r="K106"/>
  <c r="J11"/>
  <c r="J12"/>
  <c r="M21"/>
  <c r="I16"/>
  <c r="I15"/>
  <c r="I10"/>
  <c r="L77"/>
  <c r="L71"/>
  <c r="L8"/>
  <c r="L10"/>
  <c r="L12"/>
  <c r="K11"/>
  <c r="J10"/>
  <c r="I11"/>
  <c r="I71"/>
  <c r="I8"/>
  <c r="J77"/>
  <c r="J71"/>
  <c r="I77"/>
  <c r="H15"/>
  <c r="H16"/>
  <c r="H11"/>
  <c r="M126"/>
  <c r="K129"/>
  <c r="K12"/>
  <c r="J103"/>
  <c r="K103"/>
  <c r="I103"/>
  <c r="I12"/>
  <c r="K77"/>
  <c r="K71"/>
  <c r="K8"/>
  <c r="L7"/>
  <c r="H18"/>
  <c r="H10"/>
  <c r="H9"/>
  <c r="H108"/>
  <c r="H12"/>
  <c r="H104"/>
  <c r="H114"/>
  <c r="H71"/>
  <c r="K9"/>
  <c r="K10"/>
  <c r="K7"/>
  <c r="I9"/>
  <c r="M104"/>
  <c r="H7"/>
  <c r="G12"/>
  <c r="G11"/>
  <c r="I7"/>
  <c r="G10"/>
  <c r="G77"/>
  <c r="G9"/>
  <c r="G111"/>
  <c r="G103"/>
  <c r="G76"/>
  <c r="G70"/>
  <c r="M70"/>
  <c r="G35"/>
  <c r="G36"/>
  <c r="G16"/>
  <c r="H8"/>
  <c r="M103"/>
  <c r="G15"/>
  <c r="G7"/>
  <c r="G8"/>
  <c r="J16"/>
  <c r="J8"/>
  <c r="J20"/>
  <c r="J50"/>
  <c r="M8"/>
  <c r="M16"/>
  <c r="J15"/>
  <c r="J7"/>
  <c r="M7"/>
  <c r="M15"/>
</calcChain>
</file>

<file path=xl/sharedStrings.xml><?xml version="1.0" encoding="utf-8"?>
<sst xmlns="http://schemas.openxmlformats.org/spreadsheetml/2006/main" count="292" uniqueCount="72">
  <si>
    <t>бюджет Апанасенковского муниципального округа Ставропольского края
(далее - бюджет округа), в т.ч.</t>
  </si>
  <si>
    <t>-</t>
  </si>
  <si>
    <t>№ п/п</t>
  </si>
  <si>
    <r>
      <rPr>
        <sz val="12"/>
        <color indexed="8"/>
        <rFont val="Times New Roman"/>
        <family val="1"/>
        <charset val="204"/>
      </rPr>
      <t>Наименование программы, подпрограммы программы, основного мероприятия
подпрограммы программы</t>
    </r>
  </si>
  <si>
    <r>
      <rPr>
        <sz val="12"/>
        <color indexed="8"/>
        <rFont val="Times New Roman"/>
        <family val="1"/>
        <charset val="204"/>
      </rPr>
      <t>Источники финансового обеспечения по
ответственному исполнителю,  программы, подпрограммы программы, основному мероприятию подпрограммы программы</t>
    </r>
  </si>
  <si>
    <t>Объемы финансового обеспечения по годам (тыс. рублей)</t>
  </si>
  <si>
    <t>средства краевого бюджета,</t>
  </si>
  <si>
    <t>в т.ч. предусмотренные: Отделу культуры ААМО СК</t>
  </si>
  <si>
    <t>средства бюджета округа,</t>
  </si>
  <si>
    <t>средства участников программы, в т.ч.</t>
  </si>
  <si>
    <t>средства индивидуальных предпринимателей, физических лиц</t>
  </si>
  <si>
    <t>Бюджет округа, в т.ч.</t>
  </si>
  <si>
    <t>средства краевого бюджета</t>
  </si>
  <si>
    <t>средства бюджета округа</t>
  </si>
  <si>
    <t>средства участников программы, в т.ч.:</t>
  </si>
  <si>
    <r>
      <rPr>
        <sz val="12"/>
        <color indexed="8"/>
        <rFont val="Times New Roman"/>
        <family val="1"/>
        <charset val="204"/>
      </rPr>
      <t>Основное мероприятие 1.
«Организация деятельности клубных формирований и формирований
самодеятельного народного творчества», всего</t>
    </r>
  </si>
  <si>
    <t>бюджет округа, в т.ч.</t>
  </si>
  <si>
    <r>
      <rPr>
        <sz val="12"/>
        <color indexed="8"/>
        <rFont val="Times New Roman"/>
        <family val="1"/>
        <charset val="204"/>
      </rPr>
      <t>Основное мероприятие 2.
«Организация и проведение культурно-массовых мероприятий учреждениями культурно-досугового типа в Апанасенковском округе»</t>
    </r>
  </si>
  <si>
    <r>
      <rPr>
        <sz val="12"/>
        <color indexed="8"/>
        <rFont val="Times New Roman"/>
        <family val="1"/>
        <charset val="204"/>
      </rPr>
      <t>Основное мероприятие 3.
«Участие в программе поддержки местных
инициатив Ставропольского края»</t>
    </r>
  </si>
  <si>
    <r>
      <rPr>
        <sz val="12"/>
        <color indexed="8"/>
        <rFont val="Times New Roman"/>
        <family val="1"/>
        <charset val="204"/>
      </rPr>
      <t>Региональный проект
«Культурная среда»</t>
    </r>
  </si>
  <si>
    <t>в т.ч. предусмотренные Отделу культуры ААМО СК</t>
  </si>
  <si>
    <r>
      <rPr>
        <sz val="12"/>
        <color indexed="8"/>
        <rFont val="Times New Roman"/>
        <family val="1"/>
        <charset val="204"/>
      </rPr>
      <t>Региональный проект
«Творческие люди»</t>
    </r>
  </si>
  <si>
    <r>
      <rPr>
        <sz val="12"/>
        <color indexed="8"/>
        <rFont val="Times New Roman"/>
        <family val="1"/>
        <charset val="204"/>
      </rPr>
      <t>Основное мероприятие 1
«Библиотечное, библиографическое и информационное обслуживание пользователей библиотеки»</t>
    </r>
  </si>
  <si>
    <r>
      <rPr>
        <sz val="12"/>
        <color indexed="8"/>
        <rFont val="Times New Roman"/>
        <family val="1"/>
        <charset val="204"/>
      </rPr>
      <t>Основное мероприятие 2.
«Организация и проведение информационно- познавательных, досуговых мероприятий общедоступными библиотеками Апанасенковского муниципального округа»</t>
    </r>
  </si>
  <si>
    <t>средства  бюджета округа</t>
  </si>
  <si>
    <r>
      <rPr>
        <sz val="12"/>
        <color indexed="8"/>
        <rFont val="Times New Roman"/>
        <family val="1"/>
        <charset val="204"/>
      </rPr>
      <t>Основное мероприятие 3.
«Организация, проведение окружного конкурса профессионального мастерства «Лучший библиотекарь»</t>
    </r>
  </si>
  <si>
    <r>
      <rPr>
        <sz val="12"/>
        <color indexed="8"/>
        <rFont val="Times New Roman"/>
        <family val="1"/>
        <charset val="204"/>
      </rPr>
      <t>Основное мероприятие 4.
«Организация участников волонтерского движения
«Волонтеры культуры», всего</t>
    </r>
  </si>
  <si>
    <r>
      <rPr>
        <sz val="12"/>
        <color indexed="8"/>
        <rFont val="Times New Roman"/>
        <family val="1"/>
        <charset val="204"/>
      </rPr>
      <t>Основное мероприятие 5.
Региональный проект
«Культурная среда»</t>
    </r>
  </si>
  <si>
    <r>
      <rPr>
        <sz val="12"/>
        <color indexed="8"/>
        <rFont val="Times New Roman"/>
        <family val="1"/>
        <charset val="204"/>
      </rPr>
      <t>Основное мероприятие 6.
Региональный проект
«Творческие люди»</t>
    </r>
  </si>
  <si>
    <r>
      <rPr>
        <sz val="12"/>
        <color indexed="8"/>
        <rFont val="Times New Roman"/>
        <family val="1"/>
        <charset val="204"/>
      </rPr>
      <t>Основное мероприятие 1.
«Реализация дополнительных общеобразовательных предпрофессиональных  и общеразвивающих программ»</t>
    </r>
  </si>
  <si>
    <t>1.3.3.</t>
  </si>
  <si>
    <t>Основное мероприятие 3.     Региональный проект              "Культурная среда"</t>
  </si>
  <si>
    <t>Основное мероприятие 2.
«Предоставление мер социальной поддержки педагогическим работникам образовательных учреждений»</t>
  </si>
  <si>
    <t xml:space="preserve"> </t>
  </si>
  <si>
    <t xml:space="preserve">   </t>
  </si>
  <si>
    <t>Основное мероприятие 4.
«Реализация инициативных проектов»</t>
  </si>
  <si>
    <t xml:space="preserve">                                                                         ОБЪЕМЫ И ИСТОЧНИКИ                                                        Таблица 3
финансового обеспечения программы</t>
  </si>
  <si>
    <t>1.</t>
  </si>
  <si>
    <t>Подпрограмма 4
«Обеспечение реализации муниципальной программы Апанасенковского муниципального округа Ставропольского края
«Сохранение, развитие культуры и искусства» и
«общепрограммные мероприятия», всего</t>
  </si>
  <si>
    <t>Основное мероприятие 8. Капитальный ремонт зданий и сооружений, благоустройство территории муниципальных уч-реждений культуры Апа-насенковского муниципального округа Ставропольского края.</t>
  </si>
  <si>
    <t>Основное мероприятие 9. Укрепление материально-технической базы муниципаль-ных учреждений культуры Апа-насенковского муниципального округа Ставропольского края.</t>
  </si>
  <si>
    <r>
      <rPr>
        <sz val="12"/>
        <color indexed="8"/>
        <rFont val="Times New Roman"/>
        <family val="1"/>
        <charset val="204"/>
      </rPr>
      <t>Программа «Сохранение, развитие культуры
и искусства», всего</t>
    </r>
  </si>
  <si>
    <r>
      <rPr>
        <sz val="12"/>
        <color indexed="8"/>
        <rFont val="Times New Roman"/>
        <family val="1"/>
        <charset val="204"/>
      </rPr>
      <t>Подпрограмма 1:
«Организация культурно- досуговой деятельности в Апанасенковском округе», всего</t>
    </r>
  </si>
  <si>
    <r>
      <rPr>
        <sz val="12"/>
        <color indexed="8"/>
        <rFont val="Times New Roman"/>
        <family val="1"/>
        <charset val="204"/>
      </rPr>
      <t>Подпрограмма 2
«Развитие системы библиотечного обслуживания населения Апанасенковского округа», всего</t>
    </r>
  </si>
  <si>
    <r>
      <rPr>
        <sz val="12"/>
        <color indexed="8"/>
        <rFont val="Times New Roman"/>
        <family val="1"/>
        <charset val="204"/>
      </rPr>
      <t>Подпрограмма 3
«Развитие дополнительного образования в Апанасенковском округе»</t>
    </r>
  </si>
  <si>
    <t>_____________________________________</t>
  </si>
  <si>
    <t>2021 г.</t>
  </si>
  <si>
    <t>2022 г.</t>
  </si>
  <si>
    <t>2023 г.</t>
  </si>
  <si>
    <t>2024 г.</t>
  </si>
  <si>
    <t>2025 г.</t>
  </si>
  <si>
    <t>2026 г.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</si>
  <si>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</si>
  <si>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</si>
  <si>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</si>
  <si>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</si>
  <si>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</si>
  <si>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</si>
  <si>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</si>
  <si>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</si>
  <si>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</si>
  <si>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1.2.</t>
  </si>
  <si>
    <t>1.2.1.</t>
  </si>
  <si>
    <t>1.2.2.</t>
  </si>
  <si>
    <t>1.2.3.</t>
  </si>
  <si>
    <t>1.2.4.</t>
  </si>
  <si>
    <t>1.2.5.</t>
  </si>
  <si>
    <t>1.2.6.</t>
  </si>
  <si>
    <t>1.3.</t>
  </si>
  <si>
    <t>1.3.1.</t>
  </si>
  <si>
    <t>1.3.2.</t>
  </si>
  <si>
    <t>1.4.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</si>
</sst>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0."/>
    <numFmt numFmtId="165" formatCode="0.00;[Red]0.00"/>
    <numFmt numFmtId="166" formatCode="#,##0.00;[Red]#,##0.00"/>
  </numFmts>
  <fonts count="7">
    <font>
      <sz val="10"/>
      <color rgb="FF000000"/>
      <name val="Times New Roman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4"/>
        <bgColor indexed="64"/>
      </patternFill>
    </fill>
  </fills>
  <borders count="4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79">
    <xf numFmtId="0" fontId="0" fillId="0" borderId="0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center" vertical="top" shrinkToFit="1"/>
    </xf>
    <xf numFmtId="2" fontId="1" fillId="0" borderId="1" xfId="0" applyNumberFormat="1" applyFont="1" applyFill="1" applyBorder="1" applyAlignment="1">
      <alignment horizontal="center" vertical="center" shrinkToFit="1"/>
    </xf>
    <xf numFmtId="2" fontId="1" fillId="0" borderId="1" xfId="0" applyNumberFormat="1" applyFont="1" applyFill="1" applyBorder="1" applyAlignment="1">
      <alignment horizontal="center" vertical="top" shrinkToFit="1"/>
    </xf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top" wrapText="1" indent="3"/>
    </xf>
    <xf numFmtId="4" fontId="2" fillId="0" borderId="0" xfId="0" applyNumberFormat="1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 indent="3"/>
    </xf>
    <xf numFmtId="2" fontId="1" fillId="0" borderId="1" xfId="0" applyNumberFormat="1" applyFont="1" applyFill="1" applyBorder="1" applyAlignment="1">
      <alignment horizontal="left" vertical="top" indent="2" shrinkToFit="1"/>
    </xf>
    <xf numFmtId="2" fontId="1" fillId="0" borderId="1" xfId="0" applyNumberFormat="1" applyFont="1" applyFill="1" applyBorder="1" applyAlignment="1">
      <alignment horizontal="left" vertical="center" indent="2" shrinkToFit="1"/>
    </xf>
    <xf numFmtId="2" fontId="1" fillId="0" borderId="1" xfId="0" applyNumberFormat="1" applyFont="1" applyFill="1" applyBorder="1" applyAlignment="1">
      <alignment horizontal="left" vertical="top" indent="3" shrinkToFit="1"/>
    </xf>
    <xf numFmtId="4" fontId="1" fillId="0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left" vertical="center" shrinkToFit="1"/>
    </xf>
    <xf numFmtId="1" fontId="1" fillId="0" borderId="3" xfId="0" applyNumberFormat="1" applyFont="1" applyFill="1" applyBorder="1" applyAlignment="1">
      <alignment horizontal="center" vertical="top" shrinkToFit="1"/>
    </xf>
    <xf numFmtId="0" fontId="2" fillId="2" borderId="0" xfId="0" applyFont="1" applyFill="1" applyBorder="1" applyAlignment="1">
      <alignment horizontal="left" vertical="top"/>
    </xf>
    <xf numFmtId="0" fontId="2" fillId="3" borderId="0" xfId="0" applyFont="1" applyFill="1" applyBorder="1" applyAlignment="1">
      <alignment horizontal="left" vertical="top"/>
    </xf>
    <xf numFmtId="0" fontId="4" fillId="4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horizontal="left" vertical="top"/>
    </xf>
    <xf numFmtId="2" fontId="1" fillId="0" borderId="4" xfId="0" applyNumberFormat="1" applyFont="1" applyFill="1" applyBorder="1" applyAlignment="1">
      <alignment horizontal="left" vertical="top" shrinkToFit="1"/>
    </xf>
    <xf numFmtId="0" fontId="4" fillId="0" borderId="0" xfId="0" applyFont="1" applyFill="1" applyBorder="1" applyAlignment="1">
      <alignment horizontal="left" vertical="top"/>
    </xf>
    <xf numFmtId="4" fontId="4" fillId="0" borderId="0" xfId="0" applyNumberFormat="1" applyFont="1" applyFill="1" applyBorder="1" applyAlignment="1">
      <alignment horizontal="left" vertical="top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shrinkToFit="1"/>
    </xf>
    <xf numFmtId="1" fontId="1" fillId="0" borderId="6" xfId="0" applyNumberFormat="1" applyFont="1" applyFill="1" applyBorder="1" applyAlignment="1">
      <alignment horizontal="center" vertical="top" shrinkToFit="1"/>
    </xf>
    <xf numFmtId="1" fontId="1" fillId="0" borderId="4" xfId="0" applyNumberFormat="1" applyFont="1" applyFill="1" applyBorder="1" applyAlignment="1">
      <alignment horizontal="center" vertical="top" shrinkToFit="1"/>
    </xf>
    <xf numFmtId="43" fontId="2" fillId="0" borderId="0" xfId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left" vertical="center" indent="3" shrinkToFit="1"/>
    </xf>
    <xf numFmtId="49" fontId="2" fillId="0" borderId="5" xfId="0" applyNumberFormat="1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shrinkToFit="1"/>
    </xf>
    <xf numFmtId="4" fontId="1" fillId="0" borderId="0" xfId="0" applyNumberFormat="1" applyFont="1" applyFill="1" applyBorder="1" applyAlignment="1">
      <alignment horizontal="center" vertical="center"/>
    </xf>
    <xf numFmtId="4" fontId="1" fillId="0" borderId="7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 shrinkToFit="1"/>
    </xf>
    <xf numFmtId="166" fontId="1" fillId="0" borderId="1" xfId="0" applyNumberFormat="1" applyFont="1" applyFill="1" applyBorder="1" applyAlignment="1">
      <alignment horizontal="center" vertical="center" shrinkToFit="1"/>
    </xf>
    <xf numFmtId="0" fontId="1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6" fillId="0" borderId="1" xfId="0" applyFont="1" applyFill="1" applyBorder="1" applyAlignment="1">
      <alignment horizontal="left" vertical="top" wrapText="1" indent="3"/>
    </xf>
    <xf numFmtId="0" fontId="2" fillId="0" borderId="5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2" fontId="1" fillId="0" borderId="4" xfId="0" applyNumberFormat="1" applyFont="1" applyFill="1" applyBorder="1" applyAlignment="1">
      <alignment horizontal="center" vertical="center" shrinkToFit="1"/>
    </xf>
    <xf numFmtId="0" fontId="1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left" wrapText="1"/>
    </xf>
    <xf numFmtId="0" fontId="1" fillId="0" borderId="8" xfId="0" applyFont="1" applyFill="1" applyBorder="1" applyAlignment="1">
      <alignment horizontal="center" vertical="top" wrapText="1"/>
    </xf>
    <xf numFmtId="0" fontId="2" fillId="0" borderId="13" xfId="0" applyFont="1" applyFill="1" applyBorder="1" applyAlignment="1">
      <alignment horizontal="left" vertical="top"/>
    </xf>
    <xf numFmtId="0" fontId="2" fillId="0" borderId="14" xfId="0" applyFont="1" applyFill="1" applyBorder="1" applyAlignment="1">
      <alignment horizontal="left" vertical="top"/>
    </xf>
    <xf numFmtId="2" fontId="1" fillId="0" borderId="3" xfId="0" applyNumberFormat="1" applyFont="1" applyFill="1" applyBorder="1" applyAlignment="1">
      <alignment horizontal="center" vertical="center" shrinkToFit="1"/>
    </xf>
    <xf numFmtId="0" fontId="2" fillId="0" borderId="15" xfId="0" applyFont="1" applyFill="1" applyBorder="1" applyAlignment="1">
      <alignment horizontal="left" wrapText="1"/>
    </xf>
    <xf numFmtId="0" fontId="2" fillId="0" borderId="16" xfId="0" applyFont="1" applyFill="1" applyBorder="1" applyAlignment="1">
      <alignment horizontal="left" wrapText="1"/>
    </xf>
    <xf numFmtId="0" fontId="2" fillId="0" borderId="17" xfId="0" applyFont="1" applyFill="1" applyBorder="1" applyAlignment="1">
      <alignment horizontal="left" wrapText="1"/>
    </xf>
    <xf numFmtId="0" fontId="2" fillId="0" borderId="18" xfId="0" applyFont="1" applyFill="1" applyBorder="1" applyAlignment="1">
      <alignment horizontal="left" wrapText="1"/>
    </xf>
    <xf numFmtId="0" fontId="1" fillId="0" borderId="19" xfId="0" applyFont="1" applyFill="1" applyBorder="1" applyAlignment="1">
      <alignment horizontal="center" vertical="top" wrapText="1"/>
    </xf>
    <xf numFmtId="2" fontId="1" fillId="0" borderId="19" xfId="0" applyNumberFormat="1" applyFont="1" applyFill="1" applyBorder="1" applyAlignment="1">
      <alignment horizontal="center" vertical="center" shrinkToFit="1"/>
    </xf>
    <xf numFmtId="2" fontId="1" fillId="0" borderId="20" xfId="0" applyNumberFormat="1" applyFont="1" applyFill="1" applyBorder="1" applyAlignment="1">
      <alignment horizontal="center" vertical="center" shrinkToFit="1"/>
    </xf>
    <xf numFmtId="0" fontId="2" fillId="0" borderId="21" xfId="0" applyFont="1" applyFill="1" applyBorder="1" applyAlignment="1">
      <alignment horizontal="left" wrapText="1"/>
    </xf>
    <xf numFmtId="2" fontId="1" fillId="0" borderId="22" xfId="0" applyNumberFormat="1" applyFont="1" applyFill="1" applyBorder="1" applyAlignment="1">
      <alignment horizontal="center" vertical="center" shrinkToFit="1"/>
    </xf>
    <xf numFmtId="0" fontId="2" fillId="0" borderId="2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2" fontId="1" fillId="0" borderId="8" xfId="0" applyNumberFormat="1" applyFont="1" applyFill="1" applyBorder="1" applyAlignment="1">
      <alignment horizontal="center" vertical="top" shrinkToFit="1"/>
    </xf>
    <xf numFmtId="2" fontId="1" fillId="0" borderId="8" xfId="0" applyNumberFormat="1" applyFont="1" applyFill="1" applyBorder="1" applyAlignment="1">
      <alignment horizontal="left" vertical="top" indent="2" shrinkToFit="1"/>
    </xf>
    <xf numFmtId="0" fontId="2" fillId="0" borderId="12" xfId="0" applyFont="1" applyFill="1" applyBorder="1" applyAlignment="1">
      <alignment horizontal="center" vertical="top" wrapText="1"/>
    </xf>
    <xf numFmtId="0" fontId="2" fillId="0" borderId="12" xfId="0" applyFont="1" applyFill="1" applyBorder="1" applyAlignment="1">
      <alignment horizontal="left" vertical="top" wrapText="1"/>
    </xf>
    <xf numFmtId="2" fontId="1" fillId="0" borderId="12" xfId="0" applyNumberFormat="1" applyFont="1" applyFill="1" applyBorder="1" applyAlignment="1">
      <alignment horizontal="center" vertical="center" shrinkToFit="1"/>
    </xf>
    <xf numFmtId="2" fontId="1" fillId="0" borderId="25" xfId="0" applyNumberFormat="1" applyFont="1" applyFill="1" applyBorder="1" applyAlignment="1">
      <alignment horizontal="center" vertical="center" shrinkToFit="1"/>
    </xf>
    <xf numFmtId="4" fontId="1" fillId="0" borderId="26" xfId="0" applyNumberFormat="1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wrapText="1"/>
    </xf>
    <xf numFmtId="0" fontId="2" fillId="0" borderId="15" xfId="0" applyFont="1" applyFill="1" applyBorder="1" applyAlignment="1">
      <alignment horizontal="left" vertical="top" wrapText="1"/>
    </xf>
    <xf numFmtId="0" fontId="2" fillId="0" borderId="16" xfId="0" applyFont="1" applyFill="1" applyBorder="1" applyAlignment="1">
      <alignment horizontal="left" vertical="top" wrapText="1"/>
    </xf>
    <xf numFmtId="0" fontId="2" fillId="0" borderId="17" xfId="0" applyFont="1" applyFill="1" applyBorder="1" applyAlignment="1">
      <alignment horizontal="left" vertical="top" wrapText="1"/>
    </xf>
    <xf numFmtId="0" fontId="2" fillId="0" borderId="19" xfId="0" applyFont="1" applyFill="1" applyBorder="1" applyAlignment="1">
      <alignment horizontal="left" vertical="top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top" wrapText="1"/>
    </xf>
    <xf numFmtId="2" fontId="1" fillId="0" borderId="2" xfId="0" applyNumberFormat="1" applyFont="1" applyFill="1" applyBorder="1" applyAlignment="1">
      <alignment horizontal="center" vertical="center" shrinkToFi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left" wrapText="1"/>
    </xf>
    <xf numFmtId="0" fontId="2" fillId="0" borderId="33" xfId="0" applyFont="1" applyFill="1" applyBorder="1" applyAlignment="1">
      <alignment horizontal="left" wrapText="1"/>
    </xf>
    <xf numFmtId="0" fontId="2" fillId="0" borderId="34" xfId="0" applyFont="1" applyFill="1" applyBorder="1" applyAlignment="1">
      <alignment horizontal="left" wrapText="1"/>
    </xf>
    <xf numFmtId="0" fontId="2" fillId="0" borderId="35" xfId="0" applyFont="1" applyFill="1" applyBorder="1" applyAlignment="1">
      <alignment horizontal="left" vertical="top" wrapText="1"/>
    </xf>
    <xf numFmtId="0" fontId="1" fillId="0" borderId="35" xfId="0" applyFont="1" applyFill="1" applyBorder="1" applyAlignment="1">
      <alignment horizontal="center" vertical="top" wrapText="1"/>
    </xf>
    <xf numFmtId="2" fontId="1" fillId="0" borderId="35" xfId="0" applyNumberFormat="1" applyFont="1" applyFill="1" applyBorder="1" applyAlignment="1">
      <alignment horizontal="center" vertical="center" shrinkToFi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9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5" xfId="0" applyNumberFormat="1" applyFont="1" applyFill="1" applyBorder="1" applyAlignment="1">
      <alignment horizontal="center" vertical="center" wrapText="1"/>
    </xf>
    <xf numFmtId="0" fontId="2" fillId="0" borderId="39" xfId="0" applyFont="1" applyFill="1" applyBorder="1" applyAlignment="1">
      <alignment horizontal="center" vertical="center" wrapText="1"/>
    </xf>
    <xf numFmtId="2" fontId="1" fillId="0" borderId="31" xfId="0" applyNumberFormat="1" applyFont="1" applyFill="1" applyBorder="1" applyAlignment="1">
      <alignment horizontal="center" vertical="center" shrinkToFit="1"/>
    </xf>
    <xf numFmtId="2" fontId="1" fillId="0" borderId="17" xfId="0" applyNumberFormat="1" applyFont="1" applyFill="1" applyBorder="1" applyAlignment="1">
      <alignment horizontal="center" vertical="center" shrinkToFit="1"/>
    </xf>
    <xf numFmtId="4" fontId="1" fillId="0" borderId="1" xfId="0" applyNumberFormat="1" applyFont="1" applyFill="1" applyBorder="1" applyAlignment="1">
      <alignment horizontal="left" vertical="center" indent="2" shrinkToFit="1"/>
    </xf>
    <xf numFmtId="4" fontId="3" fillId="0" borderId="1" xfId="0" applyNumberFormat="1" applyFont="1" applyFill="1" applyBorder="1" applyAlignment="1">
      <alignment horizontal="left" vertical="center" indent="2" shrinkToFit="1"/>
    </xf>
    <xf numFmtId="4" fontId="1" fillId="0" borderId="12" xfId="0" applyNumberFormat="1" applyFont="1" applyFill="1" applyBorder="1" applyAlignment="1">
      <alignment horizontal="center" vertical="center" shrinkToFit="1"/>
    </xf>
    <xf numFmtId="4" fontId="1" fillId="0" borderId="27" xfId="0" applyNumberFormat="1" applyFont="1" applyFill="1" applyBorder="1" applyAlignment="1">
      <alignment horizontal="center" vertical="center"/>
    </xf>
    <xf numFmtId="4" fontId="1" fillId="0" borderId="28" xfId="0" applyNumberFormat="1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right" vertical="top" wrapText="1" indent="2"/>
    </xf>
    <xf numFmtId="0" fontId="3" fillId="0" borderId="11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top" wrapText="1"/>
    </xf>
    <xf numFmtId="0" fontId="1" fillId="0" borderId="29" xfId="0" applyFont="1" applyFill="1" applyBorder="1" applyAlignment="1">
      <alignment horizontal="left" vertical="center" wrapText="1" indent="1"/>
    </xf>
    <xf numFmtId="0" fontId="1" fillId="0" borderId="30" xfId="0" applyFont="1" applyFill="1" applyBorder="1" applyAlignment="1">
      <alignment horizontal="left" vertical="center" wrapText="1" indent="1"/>
    </xf>
    <xf numFmtId="0" fontId="1" fillId="0" borderId="31" xfId="0" applyFont="1" applyFill="1" applyBorder="1" applyAlignment="1">
      <alignment horizontal="left" vertical="center" wrapText="1" indent="1"/>
    </xf>
    <xf numFmtId="0" fontId="1" fillId="0" borderId="10" xfId="0" applyFont="1" applyFill="1" applyBorder="1" applyAlignment="1">
      <alignment horizontal="left" vertical="center" wrapText="1" indent="1"/>
    </xf>
    <xf numFmtId="0" fontId="1" fillId="0" borderId="11" xfId="0" applyFont="1" applyFill="1" applyBorder="1" applyAlignment="1">
      <alignment horizontal="left" vertical="center" wrapText="1" indent="1"/>
    </xf>
    <xf numFmtId="0" fontId="1" fillId="0" borderId="42" xfId="0" applyFont="1" applyFill="1" applyBorder="1" applyAlignment="1">
      <alignment horizontal="left" vertical="center" wrapText="1" indent="1"/>
    </xf>
    <xf numFmtId="0" fontId="2" fillId="0" borderId="3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shrinkToFit="1"/>
    </xf>
    <xf numFmtId="1" fontId="1" fillId="0" borderId="6" xfId="0" applyNumberFormat="1" applyFont="1" applyFill="1" applyBorder="1" applyAlignment="1">
      <alignment horizontal="center" vertical="top" shrinkToFit="1"/>
    </xf>
    <xf numFmtId="1" fontId="1" fillId="0" borderId="4" xfId="0" applyNumberFormat="1" applyFont="1" applyFill="1" applyBorder="1" applyAlignment="1">
      <alignment horizontal="center" vertical="top" shrinkToFit="1"/>
    </xf>
    <xf numFmtId="164" fontId="1" fillId="0" borderId="5" xfId="0" applyNumberFormat="1" applyFont="1" applyFill="1" applyBorder="1" applyAlignment="1">
      <alignment horizontal="center" vertical="center" shrinkToFit="1"/>
    </xf>
    <xf numFmtId="164" fontId="1" fillId="0" borderId="6" xfId="0" applyNumberFormat="1" applyFont="1" applyFill="1" applyBorder="1" applyAlignment="1">
      <alignment horizontal="center" vertical="center" shrinkToFit="1"/>
    </xf>
    <xf numFmtId="164" fontId="1" fillId="0" borderId="4" xfId="0" applyNumberFormat="1" applyFont="1" applyFill="1" applyBorder="1" applyAlignment="1">
      <alignment horizontal="center" vertical="center" shrinkToFit="1"/>
    </xf>
    <xf numFmtId="0" fontId="2" fillId="0" borderId="5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wrapText="1"/>
    </xf>
    <xf numFmtId="0" fontId="2" fillId="0" borderId="6" xfId="0" applyFont="1" applyFill="1" applyBorder="1" applyAlignment="1">
      <alignment horizontal="left" wrapText="1"/>
    </xf>
    <xf numFmtId="0" fontId="2" fillId="0" borderId="4" xfId="0" applyFont="1" applyFill="1" applyBorder="1" applyAlignment="1">
      <alignment horizontal="left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2" fillId="0" borderId="40" xfId="0" applyFont="1" applyFill="1" applyBorder="1" applyAlignment="1">
      <alignment horizontal="left" wrapText="1"/>
    </xf>
    <xf numFmtId="0" fontId="2" fillId="0" borderId="41" xfId="0" applyFont="1" applyFill="1" applyBorder="1" applyAlignment="1">
      <alignment horizontal="left" wrapText="1"/>
    </xf>
    <xf numFmtId="0" fontId="2" fillId="0" borderId="39" xfId="0" applyFont="1" applyFill="1" applyBorder="1" applyAlignment="1">
      <alignment horizontal="left" wrapText="1"/>
    </xf>
    <xf numFmtId="0" fontId="1" fillId="0" borderId="37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wrapText="1"/>
    </xf>
    <xf numFmtId="0" fontId="2" fillId="0" borderId="11" xfId="0" applyFont="1" applyFill="1" applyBorder="1" applyAlignment="1">
      <alignment horizontal="left" wrapText="1"/>
    </xf>
    <xf numFmtId="0" fontId="2" fillId="0" borderId="42" xfId="0" applyFont="1" applyFill="1" applyBorder="1" applyAlignment="1">
      <alignment horizontal="left" wrapText="1"/>
    </xf>
    <xf numFmtId="0" fontId="2" fillId="0" borderId="29" xfId="0" applyFont="1" applyFill="1" applyBorder="1" applyAlignment="1">
      <alignment horizontal="left" vertical="top" wrapText="1"/>
    </xf>
    <xf numFmtId="0" fontId="2" fillId="0" borderId="30" xfId="0" applyFont="1" applyFill="1" applyBorder="1" applyAlignment="1">
      <alignment horizontal="left" vertical="top" wrapText="1"/>
    </xf>
    <xf numFmtId="0" fontId="2" fillId="0" borderId="31" xfId="0" applyFont="1" applyFill="1" applyBorder="1" applyAlignment="1">
      <alignment horizontal="left" vertical="top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top" wrapText="1" indent="6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40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horizontal="left" vertical="center" wrapText="1"/>
    </xf>
    <xf numFmtId="0" fontId="2" fillId="0" borderId="39" xfId="0" applyFont="1" applyFill="1" applyBorder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131"/>
  <sheetViews>
    <sheetView tabSelected="1" zoomScale="80" zoomScaleNormal="80" workbookViewId="0">
      <selection activeCell="F123" sqref="F123"/>
    </sheetView>
  </sheetViews>
  <sheetFormatPr defaultRowHeight="12.75"/>
  <cols>
    <col min="1" max="1" width="9" style="15" customWidth="1"/>
    <col min="2" max="2" width="1.6640625" style="15" customWidth="1"/>
    <col min="3" max="3" width="2.1640625" style="15" hidden="1" customWidth="1"/>
    <col min="4" max="4" width="1.1640625" style="15" hidden="1" customWidth="1"/>
    <col min="5" max="5" width="31.83203125" style="15" customWidth="1"/>
    <col min="6" max="6" width="26.1640625" style="15" customWidth="1"/>
    <col min="7" max="7" width="17.83203125" style="15" customWidth="1"/>
    <col min="8" max="8" width="14.33203125" style="15" customWidth="1"/>
    <col min="9" max="9" width="15.6640625" style="15" customWidth="1"/>
    <col min="10" max="10" width="13.1640625" style="15" customWidth="1"/>
    <col min="11" max="12" width="15.1640625" style="15" customWidth="1"/>
    <col min="13" max="13" width="13.83203125" style="15" customWidth="1"/>
    <col min="14" max="14" width="10.83203125" style="15" bestFit="1" customWidth="1"/>
    <col min="15" max="15" width="11" style="15" customWidth="1"/>
    <col min="16" max="18" width="12" style="15" bestFit="1" customWidth="1"/>
    <col min="19" max="19" width="9.33203125" style="15"/>
    <col min="20" max="20" width="9.6640625" style="15" bestFit="1" customWidth="1"/>
    <col min="21" max="16384" width="9.33203125" style="15"/>
  </cols>
  <sheetData>
    <row r="1" spans="1:89" ht="19.5" customHeight="1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</row>
    <row r="2" spans="1:89" ht="39" customHeight="1">
      <c r="A2" s="124" t="s">
        <v>36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</row>
    <row r="3" spans="1:89" ht="28.7" customHeight="1">
      <c r="A3" s="126" t="s">
        <v>2</v>
      </c>
      <c r="B3" s="127"/>
      <c r="C3" s="127"/>
      <c r="D3" s="128"/>
      <c r="E3" s="132" t="s">
        <v>3</v>
      </c>
      <c r="F3" s="132" t="s">
        <v>4</v>
      </c>
      <c r="G3" s="134" t="s">
        <v>5</v>
      </c>
      <c r="H3" s="135"/>
      <c r="I3" s="135"/>
      <c r="J3" s="135"/>
      <c r="K3" s="135"/>
      <c r="L3" s="136"/>
    </row>
    <row r="4" spans="1:89" ht="171" customHeight="1">
      <c r="A4" s="129"/>
      <c r="B4" s="130"/>
      <c r="C4" s="130"/>
      <c r="D4" s="131"/>
      <c r="E4" s="133"/>
      <c r="F4" s="133"/>
      <c r="G4" s="1" t="s">
        <v>46</v>
      </c>
      <c r="H4" s="1" t="s">
        <v>47</v>
      </c>
      <c r="I4" s="1" t="s">
        <v>48</v>
      </c>
      <c r="J4" s="1" t="s">
        <v>49</v>
      </c>
      <c r="K4" s="1" t="s">
        <v>50</v>
      </c>
      <c r="L4" s="1" t="s">
        <v>51</v>
      </c>
    </row>
    <row r="5" spans="1:89" ht="24.6" customHeight="1">
      <c r="A5" s="137">
        <v>1</v>
      </c>
      <c r="B5" s="138"/>
      <c r="C5" s="138"/>
      <c r="D5" s="139"/>
      <c r="E5" s="2">
        <v>2</v>
      </c>
      <c r="F5" s="2">
        <v>3</v>
      </c>
      <c r="G5" s="2">
        <v>4</v>
      </c>
      <c r="H5" s="2">
        <v>5</v>
      </c>
      <c r="I5" s="2">
        <v>6</v>
      </c>
      <c r="J5" s="2">
        <v>7</v>
      </c>
      <c r="K5" s="2">
        <v>8</v>
      </c>
      <c r="L5" s="2">
        <v>9</v>
      </c>
    </row>
    <row r="6" spans="1:89" ht="24.6" customHeight="1">
      <c r="A6" s="39"/>
      <c r="B6" s="40"/>
      <c r="C6" s="40"/>
      <c r="D6" s="41"/>
      <c r="E6" s="2"/>
      <c r="F6" s="2"/>
      <c r="G6" s="27"/>
      <c r="H6" s="2"/>
      <c r="I6" s="2"/>
      <c r="J6" s="2"/>
      <c r="K6" s="2"/>
      <c r="L6" s="2"/>
    </row>
    <row r="7" spans="1:89" s="33" customFormat="1" ht="51.95" customHeight="1">
      <c r="A7" s="140" t="s">
        <v>37</v>
      </c>
      <c r="B7" s="141"/>
      <c r="C7" s="141"/>
      <c r="D7" s="142"/>
      <c r="E7" s="18" t="s">
        <v>41</v>
      </c>
      <c r="F7" s="13"/>
      <c r="G7" s="25">
        <f t="shared" ref="G7:L7" si="0">G15+G70+G103+G126</f>
        <v>99417.590000000011</v>
      </c>
      <c r="H7" s="3">
        <f t="shared" si="0"/>
        <v>280352.35000000003</v>
      </c>
      <c r="I7" s="3">
        <f t="shared" si="0"/>
        <v>273053.12</v>
      </c>
      <c r="J7" s="3">
        <f t="shared" si="0"/>
        <v>111293.45999999999</v>
      </c>
      <c r="K7" s="3">
        <f t="shared" si="0"/>
        <v>89972.15</v>
      </c>
      <c r="L7" s="3">
        <f t="shared" si="0"/>
        <v>89972.15</v>
      </c>
      <c r="M7" s="34">
        <f>G7+H7+I7+J7+K7+L7</f>
        <v>944060.82000000007</v>
      </c>
      <c r="P7" s="34"/>
    </row>
    <row r="8" spans="1:89" s="28" customFormat="1" ht="66" customHeight="1">
      <c r="A8" s="143"/>
      <c r="B8" s="144"/>
      <c r="C8" s="144"/>
      <c r="D8" s="145"/>
      <c r="E8" s="13"/>
      <c r="F8" s="9" t="s">
        <v>0</v>
      </c>
      <c r="G8" s="42">
        <f>G16+G71+G104+G127</f>
        <v>98017.590000000011</v>
      </c>
      <c r="H8" s="3">
        <f>H9+H11</f>
        <v>278952.34999999998</v>
      </c>
      <c r="I8" s="3">
        <f>I16+I71+I104+I127</f>
        <v>271653.12</v>
      </c>
      <c r="J8" s="3">
        <f>J16+J71+J104+J127</f>
        <v>109893.45999999999</v>
      </c>
      <c r="K8" s="3">
        <f>K16+K71+K104+K127</f>
        <v>88572.15</v>
      </c>
      <c r="L8" s="3">
        <f>L16+L71+L104+L127</f>
        <v>88572.15</v>
      </c>
      <c r="M8" s="17">
        <f>G8+H8+I8+J8+K8+L8</f>
        <v>935660.82000000007</v>
      </c>
      <c r="N8" s="17"/>
      <c r="O8" s="15"/>
      <c r="P8" s="17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</row>
    <row r="9" spans="1:89" ht="45" customHeight="1">
      <c r="A9" s="149"/>
      <c r="B9" s="150"/>
      <c r="C9" s="150"/>
      <c r="D9" s="151"/>
      <c r="E9" s="12"/>
      <c r="F9" s="9" t="s">
        <v>6</v>
      </c>
      <c r="G9" s="3">
        <f t="shared" ref="G9:L10" si="1">G17+G72+G105</f>
        <v>6480.88</v>
      </c>
      <c r="H9" s="3">
        <f t="shared" si="1"/>
        <v>174539.81</v>
      </c>
      <c r="I9" s="3">
        <f t="shared" si="1"/>
        <v>171068.35000000003</v>
      </c>
      <c r="J9" s="3">
        <f t="shared" si="1"/>
        <v>22223.54</v>
      </c>
      <c r="K9" s="3">
        <f t="shared" si="1"/>
        <v>683.89</v>
      </c>
      <c r="L9" s="3">
        <f t="shared" si="1"/>
        <v>683.89</v>
      </c>
      <c r="O9" s="15">
        <f>P71</f>
        <v>0</v>
      </c>
      <c r="Q9" s="17"/>
    </row>
    <row r="10" spans="1:89" ht="51.95" customHeight="1">
      <c r="A10" s="143"/>
      <c r="B10" s="144"/>
      <c r="C10" s="144"/>
      <c r="D10" s="145"/>
      <c r="E10" s="13"/>
      <c r="F10" s="9" t="s">
        <v>7</v>
      </c>
      <c r="G10" s="3">
        <f t="shared" si="1"/>
        <v>6480.88</v>
      </c>
      <c r="H10" s="3">
        <f t="shared" si="1"/>
        <v>174539.81</v>
      </c>
      <c r="I10" s="3">
        <f t="shared" si="1"/>
        <v>171068.35000000003</v>
      </c>
      <c r="J10" s="3">
        <f t="shared" si="1"/>
        <v>22223.54</v>
      </c>
      <c r="K10" s="3">
        <f>K9</f>
        <v>683.89</v>
      </c>
      <c r="L10" s="3">
        <f t="shared" si="1"/>
        <v>683.89</v>
      </c>
      <c r="P10" s="17"/>
    </row>
    <row r="11" spans="1:89" ht="41.25" customHeight="1">
      <c r="A11" s="149"/>
      <c r="B11" s="150"/>
      <c r="C11" s="150"/>
      <c r="D11" s="151"/>
      <c r="E11" s="12"/>
      <c r="F11" s="9" t="s">
        <v>8</v>
      </c>
      <c r="G11" s="25">
        <f>G19+G74+G107+G127</f>
        <v>91536.71</v>
      </c>
      <c r="H11" s="25">
        <f t="shared" ref="H11:L12" si="2">H19+H74+H107+H128</f>
        <v>104412.54</v>
      </c>
      <c r="I11" s="25">
        <f t="shared" si="2"/>
        <v>100584.76999999999</v>
      </c>
      <c r="J11" s="25">
        <f>J19+J74+J107+J128</f>
        <v>87669.919999999984</v>
      </c>
      <c r="K11" s="25">
        <f t="shared" si="2"/>
        <v>87888.260000000009</v>
      </c>
      <c r="L11" s="25">
        <f t="shared" si="2"/>
        <v>87888.260000000009</v>
      </c>
      <c r="P11" s="17"/>
    </row>
    <row r="12" spans="1:89" ht="51.95" customHeight="1">
      <c r="A12" s="143"/>
      <c r="B12" s="144"/>
      <c r="C12" s="144"/>
      <c r="D12" s="145"/>
      <c r="E12" s="13"/>
      <c r="F12" s="38" t="s">
        <v>7</v>
      </c>
      <c r="G12" s="25">
        <f>G20+G75+G108+G129</f>
        <v>91536.71</v>
      </c>
      <c r="H12" s="47">
        <f t="shared" si="2"/>
        <v>104412.54</v>
      </c>
      <c r="I12" s="25">
        <f t="shared" si="2"/>
        <v>100584.76999999999</v>
      </c>
      <c r="J12" s="47">
        <f>J11</f>
        <v>87669.919999999984</v>
      </c>
      <c r="K12" s="47">
        <f t="shared" si="2"/>
        <v>87888.260000000009</v>
      </c>
      <c r="L12" s="47">
        <f t="shared" si="2"/>
        <v>87888.260000000009</v>
      </c>
      <c r="P12" s="17"/>
    </row>
    <row r="13" spans="1:89" ht="38.450000000000003" customHeight="1">
      <c r="A13" s="152"/>
      <c r="B13" s="153"/>
      <c r="C13" s="153"/>
      <c r="D13" s="154"/>
      <c r="E13" s="14"/>
      <c r="F13" s="16" t="s">
        <v>9</v>
      </c>
      <c r="G13" s="48">
        <f>G21+G115</f>
        <v>1400</v>
      </c>
      <c r="H13" s="48">
        <f>H21+H109</f>
        <v>1400</v>
      </c>
      <c r="I13" s="48">
        <v>1400</v>
      </c>
      <c r="J13" s="48">
        <v>1400</v>
      </c>
      <c r="K13" s="48">
        <v>1400</v>
      </c>
      <c r="L13" s="48">
        <v>1400</v>
      </c>
      <c r="M13" s="17">
        <f>L13+K13+J13+I13+H13+G13</f>
        <v>8400</v>
      </c>
      <c r="R13" s="17"/>
    </row>
    <row r="14" spans="1:89" ht="51.95" customHeight="1">
      <c r="A14" s="143"/>
      <c r="B14" s="144"/>
      <c r="C14" s="144"/>
      <c r="D14" s="145"/>
      <c r="E14" s="13"/>
      <c r="F14" s="9" t="s">
        <v>10</v>
      </c>
      <c r="G14" s="23">
        <f>G13</f>
        <v>1400</v>
      </c>
      <c r="H14" s="3">
        <f>H22+H110</f>
        <v>1400</v>
      </c>
      <c r="I14" s="3">
        <v>1400</v>
      </c>
      <c r="J14" s="3">
        <v>1400</v>
      </c>
      <c r="K14" s="3">
        <v>1400</v>
      </c>
      <c r="L14" s="3">
        <v>1400</v>
      </c>
    </row>
    <row r="15" spans="1:89" s="30" customFormat="1" ht="99" customHeight="1">
      <c r="A15" s="146" t="s">
        <v>52</v>
      </c>
      <c r="B15" s="147"/>
      <c r="C15" s="147"/>
      <c r="D15" s="148"/>
      <c r="E15" s="18" t="s">
        <v>42</v>
      </c>
      <c r="F15" s="13"/>
      <c r="G15" s="3">
        <f>G16+G21</f>
        <v>60578.630000000005</v>
      </c>
      <c r="H15" s="117">
        <f>H23+H31+H41+H53+H58+H64</f>
        <v>245798.15999999997</v>
      </c>
      <c r="I15" s="117">
        <f>I16+I21</f>
        <v>237956.40000000002</v>
      </c>
      <c r="J15" s="117">
        <f>J16+J21</f>
        <v>76558.049999999988</v>
      </c>
      <c r="K15" s="117">
        <f>K23+K31+K41</f>
        <v>55810.15</v>
      </c>
      <c r="L15" s="117">
        <f>L23+L31+L41</f>
        <v>55810.15</v>
      </c>
      <c r="M15" s="34">
        <f>G15+H15+I15+J15+K15+L15</f>
        <v>732511.54</v>
      </c>
      <c r="N15" s="34" t="s">
        <v>33</v>
      </c>
      <c r="O15" s="33"/>
      <c r="P15" s="34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  <c r="AM15" s="33"/>
      <c r="AN15" s="33"/>
      <c r="AO15" s="33"/>
      <c r="AP15" s="33"/>
      <c r="AQ15" s="33"/>
      <c r="AR15" s="33"/>
      <c r="AS15" s="33"/>
    </row>
    <row r="16" spans="1:89" s="29" customFormat="1" ht="24.6" customHeight="1">
      <c r="A16" s="149"/>
      <c r="B16" s="150"/>
      <c r="C16" s="150"/>
      <c r="D16" s="151"/>
      <c r="E16" s="12"/>
      <c r="F16" s="9" t="s">
        <v>11</v>
      </c>
      <c r="G16" s="4">
        <f>G24+G32+G36+G54</f>
        <v>59628.630000000005</v>
      </c>
      <c r="H16" s="4">
        <f>H24+H32+H42+H54+H59+H65</f>
        <v>244848.15999999997</v>
      </c>
      <c r="I16" s="4">
        <f>I17+I19</f>
        <v>237006.40000000002</v>
      </c>
      <c r="J16" s="4">
        <f>J17+J19</f>
        <v>75608.049999999988</v>
      </c>
      <c r="K16" s="4">
        <f>K17+K19</f>
        <v>54860.15</v>
      </c>
      <c r="L16" s="4">
        <f>L17+L19</f>
        <v>54860.15</v>
      </c>
      <c r="M16" s="17">
        <f>G16+H16+I16+J16+K16+L16</f>
        <v>726811.54</v>
      </c>
      <c r="N16" s="15"/>
      <c r="O16" s="15"/>
      <c r="P16" s="15"/>
      <c r="Q16" s="17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</row>
    <row r="17" spans="1:89" s="29" customFormat="1" ht="33.75" customHeight="1">
      <c r="A17" s="149"/>
      <c r="B17" s="150"/>
      <c r="C17" s="150"/>
      <c r="D17" s="151"/>
      <c r="E17" s="12"/>
      <c r="F17" s="9" t="s">
        <v>12</v>
      </c>
      <c r="G17" s="5">
        <f>G37+G55</f>
        <v>755.89</v>
      </c>
      <c r="H17" s="118">
        <f>H27+H37+H43+H55+H60+H66</f>
        <v>173907.65</v>
      </c>
      <c r="I17" s="3">
        <f>I49+I60+I66</f>
        <v>170421.89</v>
      </c>
      <c r="J17" s="3">
        <f>J27+J49</f>
        <v>21557.68</v>
      </c>
      <c r="K17" s="3">
        <v>0</v>
      </c>
      <c r="L17" s="3">
        <v>0</v>
      </c>
      <c r="M17" s="15"/>
      <c r="N17" s="15"/>
      <c r="O17" s="15"/>
      <c r="P17" s="17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</row>
    <row r="18" spans="1:89" s="29" customFormat="1" ht="51.95" customHeight="1">
      <c r="A18" s="143"/>
      <c r="B18" s="144"/>
      <c r="C18" s="144"/>
      <c r="D18" s="145"/>
      <c r="E18" s="13"/>
      <c r="F18" s="9" t="s">
        <v>7</v>
      </c>
      <c r="G18" s="5">
        <f>G38+G56</f>
        <v>755.89</v>
      </c>
      <c r="H18" s="118">
        <f>H17</f>
        <v>173907.65</v>
      </c>
      <c r="I18" s="3">
        <f>I17</f>
        <v>170421.89</v>
      </c>
      <c r="J18" s="3">
        <f>J17</f>
        <v>21557.68</v>
      </c>
      <c r="K18" s="3">
        <v>0</v>
      </c>
      <c r="L18" s="3">
        <v>0</v>
      </c>
      <c r="M18" s="15"/>
      <c r="N18" s="15"/>
      <c r="O18" s="15"/>
      <c r="P18" s="17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</row>
    <row r="19" spans="1:89" s="29" customFormat="1" ht="36" customHeight="1">
      <c r="A19" s="149"/>
      <c r="B19" s="150"/>
      <c r="C19" s="150"/>
      <c r="D19" s="151"/>
      <c r="E19" s="12"/>
      <c r="F19" s="9" t="s">
        <v>13</v>
      </c>
      <c r="G19" s="3">
        <f>G25+G33+G39</f>
        <v>58872.740000000005</v>
      </c>
      <c r="H19" s="25">
        <f>H25+H33+H45+H62+H68</f>
        <v>70940.509999999995</v>
      </c>
      <c r="I19" s="3">
        <f>I25+I32+I62+I68</f>
        <v>66584.509999999995</v>
      </c>
      <c r="J19" s="3">
        <f>J25+J33+J51</f>
        <v>54050.369999999995</v>
      </c>
      <c r="K19" s="3">
        <f>K25+K33</f>
        <v>54860.15</v>
      </c>
      <c r="L19" s="3">
        <f>L25+L33</f>
        <v>54860.15</v>
      </c>
      <c r="M19" s="15"/>
      <c r="N19" s="15"/>
      <c r="O19" s="15"/>
      <c r="P19" s="15"/>
      <c r="Q19" s="15"/>
      <c r="R19" s="17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</row>
    <row r="20" spans="1:89" s="29" customFormat="1" ht="51.95" customHeight="1">
      <c r="A20" s="143"/>
      <c r="B20" s="144"/>
      <c r="C20" s="144"/>
      <c r="D20" s="145"/>
      <c r="E20" s="13"/>
      <c r="F20" s="9" t="s">
        <v>7</v>
      </c>
      <c r="G20" s="3">
        <f>G26+G34+G40</f>
        <v>58872.740000000005</v>
      </c>
      <c r="H20" s="46">
        <f>H19</f>
        <v>70940.509999999995</v>
      </c>
      <c r="I20" s="3">
        <f>I19</f>
        <v>66584.509999999995</v>
      </c>
      <c r="J20" s="3">
        <f>J19</f>
        <v>54050.369999999995</v>
      </c>
      <c r="K20" s="3">
        <f>K19</f>
        <v>54860.15</v>
      </c>
      <c r="L20" s="3">
        <f>L19</f>
        <v>54860.15</v>
      </c>
      <c r="M20" s="15"/>
      <c r="N20" s="15"/>
      <c r="O20" s="15"/>
      <c r="P20" s="15"/>
      <c r="Q20" s="15"/>
      <c r="R20" s="17"/>
      <c r="S20" s="15"/>
      <c r="T20" s="17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</row>
    <row r="21" spans="1:89" s="29" customFormat="1" ht="39" customHeight="1">
      <c r="A21" s="152"/>
      <c r="B21" s="153"/>
      <c r="C21" s="153"/>
      <c r="D21" s="154"/>
      <c r="E21" s="14"/>
      <c r="F21" s="16" t="s">
        <v>14</v>
      </c>
      <c r="G21" s="5">
        <f>G29</f>
        <v>950</v>
      </c>
      <c r="H21" s="5">
        <v>950</v>
      </c>
      <c r="I21" s="5">
        <v>950</v>
      </c>
      <c r="J21" s="5">
        <v>950</v>
      </c>
      <c r="K21" s="5">
        <v>950</v>
      </c>
      <c r="L21" s="5">
        <v>950</v>
      </c>
      <c r="M21" s="31">
        <f>L21+K21+J21+I21+H21+G21</f>
        <v>5700</v>
      </c>
      <c r="N21" s="15"/>
      <c r="O21" s="15"/>
      <c r="P21" s="17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</row>
    <row r="22" spans="1:89" s="29" customFormat="1" ht="69.75" customHeight="1">
      <c r="A22" s="143"/>
      <c r="B22" s="144"/>
      <c r="C22" s="144"/>
      <c r="D22" s="145"/>
      <c r="E22" s="13"/>
      <c r="F22" s="9" t="s">
        <v>10</v>
      </c>
      <c r="G22" s="5">
        <f>G30</f>
        <v>950</v>
      </c>
      <c r="H22" s="5">
        <v>950</v>
      </c>
      <c r="I22" s="5">
        <v>950</v>
      </c>
      <c r="J22" s="5">
        <v>950</v>
      </c>
      <c r="K22" s="5">
        <v>950</v>
      </c>
      <c r="L22" s="5">
        <v>950</v>
      </c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</row>
    <row r="23" spans="1:89" ht="133.5" customHeight="1">
      <c r="A23" s="146" t="s">
        <v>53</v>
      </c>
      <c r="B23" s="147"/>
      <c r="C23" s="147"/>
      <c r="D23" s="148"/>
      <c r="E23" s="18" t="s">
        <v>15</v>
      </c>
      <c r="F23" s="13"/>
      <c r="G23" s="3">
        <f t="shared" ref="G23:L23" si="3">G24+G29</f>
        <v>59292.44</v>
      </c>
      <c r="H23" s="3">
        <f t="shared" si="3"/>
        <v>63433.439999999995</v>
      </c>
      <c r="I23" s="3">
        <f t="shared" si="3"/>
        <v>58464.93</v>
      </c>
      <c r="J23" s="3">
        <f>J24+J29</f>
        <v>53822.49</v>
      </c>
      <c r="K23" s="3">
        <f t="shared" si="3"/>
        <v>55710.15</v>
      </c>
      <c r="L23" s="3">
        <f t="shared" si="3"/>
        <v>55710.15</v>
      </c>
    </row>
    <row r="24" spans="1:89" ht="28.5" customHeight="1">
      <c r="A24" s="149"/>
      <c r="B24" s="150"/>
      <c r="C24" s="150"/>
      <c r="D24" s="151"/>
      <c r="E24" s="12"/>
      <c r="F24" s="9" t="s">
        <v>16</v>
      </c>
      <c r="G24" s="3">
        <v>58342.44</v>
      </c>
      <c r="H24" s="3">
        <f>H25+H27</f>
        <v>62483.439999999995</v>
      </c>
      <c r="I24" s="3">
        <f>I25+I27</f>
        <v>57514.93</v>
      </c>
      <c r="J24" s="3">
        <f>J25+J27</f>
        <v>52872.49</v>
      </c>
      <c r="K24" s="3">
        <f>K25+K27</f>
        <v>54760.15</v>
      </c>
      <c r="L24" s="3">
        <f>L25+L27</f>
        <v>54760.15</v>
      </c>
      <c r="Q24" s="17"/>
    </row>
    <row r="25" spans="1:89" ht="36.75" customHeight="1">
      <c r="A25" s="149"/>
      <c r="B25" s="150"/>
      <c r="C25" s="150"/>
      <c r="D25" s="151"/>
      <c r="E25" s="12"/>
      <c r="F25" s="9" t="s">
        <v>13</v>
      </c>
      <c r="G25" s="3">
        <v>58342.44</v>
      </c>
      <c r="H25" s="3">
        <v>60319.34</v>
      </c>
      <c r="I25" s="3">
        <v>57514.93</v>
      </c>
      <c r="J25" s="3">
        <v>52872.49</v>
      </c>
      <c r="K25" s="3">
        <v>54760.15</v>
      </c>
      <c r="L25" s="3">
        <v>54760.15</v>
      </c>
    </row>
    <row r="26" spans="1:89" ht="51.95" customHeight="1">
      <c r="A26" s="143"/>
      <c r="B26" s="144"/>
      <c r="C26" s="144"/>
      <c r="D26" s="145"/>
      <c r="E26" s="13"/>
      <c r="F26" s="9" t="s">
        <v>7</v>
      </c>
      <c r="G26" s="3">
        <v>58342.44</v>
      </c>
      <c r="H26" s="3">
        <f>H25</f>
        <v>60319.34</v>
      </c>
      <c r="I26" s="3">
        <f>I25</f>
        <v>57514.93</v>
      </c>
      <c r="J26" s="3">
        <f>J25</f>
        <v>52872.49</v>
      </c>
      <c r="K26" s="3">
        <f>K25</f>
        <v>54760.15</v>
      </c>
      <c r="L26" s="3">
        <f>L25</f>
        <v>54760.15</v>
      </c>
    </row>
    <row r="27" spans="1:89" s="29" customFormat="1" ht="33.75" customHeight="1">
      <c r="A27" s="149"/>
      <c r="B27" s="150"/>
      <c r="C27" s="150"/>
      <c r="D27" s="151"/>
      <c r="E27" s="12"/>
      <c r="F27" s="9" t="s">
        <v>12</v>
      </c>
      <c r="G27" s="45">
        <v>0</v>
      </c>
      <c r="H27" s="49">
        <v>2164.1</v>
      </c>
      <c r="I27" s="3">
        <v>0</v>
      </c>
      <c r="J27" s="3">
        <v>0</v>
      </c>
      <c r="K27" s="3">
        <v>0</v>
      </c>
      <c r="L27" s="3">
        <v>0</v>
      </c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</row>
    <row r="28" spans="1:89" s="29" customFormat="1" ht="51.95" customHeight="1">
      <c r="A28" s="143"/>
      <c r="B28" s="144"/>
      <c r="C28" s="144"/>
      <c r="D28" s="145"/>
      <c r="E28" s="13"/>
      <c r="F28" s="9" t="s">
        <v>7</v>
      </c>
      <c r="G28" s="45">
        <v>0</v>
      </c>
      <c r="H28" s="3">
        <v>2164.1</v>
      </c>
      <c r="I28" s="3">
        <v>0</v>
      </c>
      <c r="J28" s="3">
        <v>0</v>
      </c>
      <c r="K28" s="3">
        <v>0</v>
      </c>
      <c r="L28" s="3">
        <v>0</v>
      </c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</row>
    <row r="29" spans="1:89" ht="38.1" customHeight="1">
      <c r="A29" s="152"/>
      <c r="B29" s="153"/>
      <c r="C29" s="153"/>
      <c r="D29" s="154"/>
      <c r="E29" s="14"/>
      <c r="F29" s="16" t="s">
        <v>14</v>
      </c>
      <c r="G29" s="5">
        <v>950</v>
      </c>
      <c r="H29" s="5">
        <v>950</v>
      </c>
      <c r="I29" s="5">
        <v>950</v>
      </c>
      <c r="J29" s="5">
        <v>950</v>
      </c>
      <c r="K29" s="5">
        <v>950</v>
      </c>
      <c r="L29" s="5">
        <v>950</v>
      </c>
    </row>
    <row r="30" spans="1:89" ht="69" customHeight="1">
      <c r="A30" s="143"/>
      <c r="B30" s="144"/>
      <c r="C30" s="144"/>
      <c r="D30" s="145"/>
      <c r="E30" s="13"/>
      <c r="F30" s="9" t="s">
        <v>10</v>
      </c>
      <c r="G30" s="5">
        <v>950</v>
      </c>
      <c r="H30" s="5">
        <v>950</v>
      </c>
      <c r="I30" s="5">
        <v>950</v>
      </c>
      <c r="J30" s="5">
        <v>950</v>
      </c>
      <c r="K30" s="5">
        <v>950</v>
      </c>
      <c r="L30" s="5">
        <v>950</v>
      </c>
    </row>
    <row r="31" spans="1:89" ht="120" customHeight="1">
      <c r="A31" s="146" t="s">
        <v>54</v>
      </c>
      <c r="B31" s="147"/>
      <c r="C31" s="147"/>
      <c r="D31" s="148"/>
      <c r="E31" s="18" t="s">
        <v>17</v>
      </c>
      <c r="F31" s="13"/>
      <c r="G31" s="5">
        <v>127</v>
      </c>
      <c r="H31" s="5">
        <f>H32</f>
        <v>720.1</v>
      </c>
      <c r="I31" s="5">
        <v>100</v>
      </c>
      <c r="J31" s="5">
        <v>100</v>
      </c>
      <c r="K31" s="5">
        <v>100</v>
      </c>
      <c r="L31" s="5">
        <v>100</v>
      </c>
    </row>
    <row r="32" spans="1:89" ht="23.25" customHeight="1">
      <c r="A32" s="149"/>
      <c r="B32" s="150"/>
      <c r="C32" s="150"/>
      <c r="D32" s="151"/>
      <c r="E32" s="12"/>
      <c r="F32" s="9" t="s">
        <v>16</v>
      </c>
      <c r="G32" s="6">
        <v>127</v>
      </c>
      <c r="H32" s="5">
        <v>720.1</v>
      </c>
      <c r="I32" s="5">
        <v>100</v>
      </c>
      <c r="J32" s="5">
        <v>100</v>
      </c>
      <c r="K32" s="5">
        <v>100</v>
      </c>
      <c r="L32" s="5">
        <v>100</v>
      </c>
    </row>
    <row r="33" spans="1:15" ht="36.75" customHeight="1">
      <c r="A33" s="149"/>
      <c r="B33" s="150"/>
      <c r="C33" s="150"/>
      <c r="D33" s="151"/>
      <c r="E33" s="12"/>
      <c r="F33" s="9" t="s">
        <v>13</v>
      </c>
      <c r="G33" s="5">
        <v>127</v>
      </c>
      <c r="H33" s="5">
        <f>H32</f>
        <v>720.1</v>
      </c>
      <c r="I33" s="5">
        <v>100</v>
      </c>
      <c r="J33" s="5">
        <v>100</v>
      </c>
      <c r="K33" s="5">
        <v>100</v>
      </c>
      <c r="L33" s="5">
        <v>100</v>
      </c>
    </row>
    <row r="34" spans="1:15" ht="64.5" customHeight="1">
      <c r="A34" s="143"/>
      <c r="B34" s="144"/>
      <c r="C34" s="144"/>
      <c r="D34" s="145"/>
      <c r="E34" s="13"/>
      <c r="F34" s="9" t="s">
        <v>7</v>
      </c>
      <c r="G34" s="5">
        <v>127</v>
      </c>
      <c r="H34" s="5">
        <f>H32</f>
        <v>720.1</v>
      </c>
      <c r="I34" s="5">
        <v>100</v>
      </c>
      <c r="J34" s="5">
        <v>100</v>
      </c>
      <c r="K34" s="5">
        <v>100</v>
      </c>
      <c r="L34" s="5">
        <v>100</v>
      </c>
    </row>
    <row r="35" spans="1:15" ht="87.75" customHeight="1">
      <c r="A35" s="146" t="s">
        <v>55</v>
      </c>
      <c r="B35" s="147"/>
      <c r="C35" s="147"/>
      <c r="D35" s="148"/>
      <c r="E35" s="18" t="s">
        <v>18</v>
      </c>
      <c r="F35" s="13"/>
      <c r="G35" s="3">
        <f>G37+G39</f>
        <v>1058.18</v>
      </c>
      <c r="H35" s="7"/>
      <c r="I35" s="13"/>
      <c r="J35" s="13"/>
      <c r="K35" s="13"/>
      <c r="L35" s="13"/>
    </row>
    <row r="36" spans="1:15" ht="24.95" customHeight="1">
      <c r="A36" s="149"/>
      <c r="B36" s="150"/>
      <c r="C36" s="150"/>
      <c r="D36" s="151"/>
      <c r="E36" s="12"/>
      <c r="F36" s="9" t="s">
        <v>16</v>
      </c>
      <c r="G36" s="4">
        <f>G35</f>
        <v>1058.18</v>
      </c>
      <c r="H36" s="8"/>
      <c r="I36" s="12"/>
      <c r="J36" s="12"/>
      <c r="K36" s="12"/>
      <c r="L36" s="12"/>
    </row>
    <row r="37" spans="1:15" ht="32.25" customHeight="1">
      <c r="A37" s="149"/>
      <c r="B37" s="150"/>
      <c r="C37" s="150"/>
      <c r="D37" s="151"/>
      <c r="E37" s="12"/>
      <c r="F37" s="9" t="s">
        <v>12</v>
      </c>
      <c r="G37" s="5">
        <v>654.88</v>
      </c>
      <c r="H37" s="8"/>
      <c r="I37" s="12"/>
      <c r="J37" s="12"/>
      <c r="K37" s="12"/>
      <c r="L37" s="12"/>
    </row>
    <row r="38" spans="1:15" ht="51.95" customHeight="1">
      <c r="A38" s="143"/>
      <c r="B38" s="144"/>
      <c r="C38" s="144"/>
      <c r="D38" s="145"/>
      <c r="E38" s="13"/>
      <c r="F38" s="9" t="s">
        <v>7</v>
      </c>
      <c r="G38" s="5">
        <f>G37</f>
        <v>654.88</v>
      </c>
      <c r="H38" s="9"/>
      <c r="I38" s="13"/>
      <c r="J38" s="13"/>
      <c r="K38" s="13"/>
      <c r="L38" s="13"/>
    </row>
    <row r="39" spans="1:15" ht="36.75" customHeight="1">
      <c r="A39" s="149"/>
      <c r="B39" s="150"/>
      <c r="C39" s="150"/>
      <c r="D39" s="151"/>
      <c r="E39" s="12"/>
      <c r="F39" s="9" t="s">
        <v>13</v>
      </c>
      <c r="G39" s="5">
        <v>403.3</v>
      </c>
      <c r="H39" s="10"/>
      <c r="I39" s="12"/>
      <c r="J39" s="12"/>
      <c r="K39" s="12"/>
      <c r="L39" s="12"/>
    </row>
    <row r="40" spans="1:15" ht="63.75" customHeight="1">
      <c r="A40" s="143"/>
      <c r="B40" s="144"/>
      <c r="C40" s="144"/>
      <c r="D40" s="145"/>
      <c r="E40" s="13"/>
      <c r="F40" s="9" t="s">
        <v>7</v>
      </c>
      <c r="G40" s="5">
        <f>G39</f>
        <v>403.3</v>
      </c>
      <c r="H40" s="11"/>
      <c r="I40" s="13"/>
      <c r="J40" s="13"/>
      <c r="K40" s="13"/>
      <c r="L40" s="13"/>
    </row>
    <row r="41" spans="1:15" ht="59.25" customHeight="1">
      <c r="A41" s="44" t="s">
        <v>56</v>
      </c>
      <c r="C41" s="36"/>
      <c r="D41" s="37"/>
      <c r="E41" s="9" t="s">
        <v>35</v>
      </c>
      <c r="F41" s="9"/>
      <c r="G41" s="9" t="s">
        <v>1</v>
      </c>
      <c r="H41" s="23">
        <f>H42</f>
        <v>2152.1400000000003</v>
      </c>
      <c r="I41" s="9">
        <v>0</v>
      </c>
      <c r="J41" s="9">
        <v>0</v>
      </c>
      <c r="K41" s="9">
        <v>0</v>
      </c>
      <c r="L41" s="9">
        <v>0</v>
      </c>
    </row>
    <row r="42" spans="1:15" ht="37.5" customHeight="1">
      <c r="A42" s="35"/>
      <c r="B42" s="36"/>
      <c r="C42" s="36"/>
      <c r="D42" s="37"/>
      <c r="E42" s="13"/>
      <c r="F42" s="9" t="s">
        <v>16</v>
      </c>
      <c r="G42" s="9" t="s">
        <v>1</v>
      </c>
      <c r="H42" s="23">
        <f>H43+H45</f>
        <v>2152.1400000000003</v>
      </c>
      <c r="I42" s="9" t="s">
        <v>1</v>
      </c>
      <c r="J42" s="9" t="s">
        <v>1</v>
      </c>
      <c r="K42" s="9" t="s">
        <v>1</v>
      </c>
      <c r="L42" s="9" t="s">
        <v>1</v>
      </c>
    </row>
    <row r="43" spans="1:15" ht="43.5" customHeight="1">
      <c r="A43" s="35"/>
      <c r="B43" s="36"/>
      <c r="C43" s="36"/>
      <c r="D43" s="37"/>
      <c r="E43" s="13"/>
      <c r="F43" s="9" t="s">
        <v>12</v>
      </c>
      <c r="G43" s="9" t="s">
        <v>1</v>
      </c>
      <c r="H43" s="23">
        <v>1220.6500000000001</v>
      </c>
      <c r="I43" s="9" t="s">
        <v>1</v>
      </c>
      <c r="J43" s="9" t="s">
        <v>1</v>
      </c>
      <c r="K43" s="9" t="s">
        <v>1</v>
      </c>
      <c r="L43" s="9" t="s">
        <v>1</v>
      </c>
    </row>
    <row r="44" spans="1:15" ht="51.95" customHeight="1">
      <c r="A44" s="35"/>
      <c r="B44" s="36"/>
      <c r="C44" s="36"/>
      <c r="D44" s="37"/>
      <c r="E44" s="13"/>
      <c r="F44" s="9" t="s">
        <v>7</v>
      </c>
      <c r="G44" s="9" t="s">
        <v>1</v>
      </c>
      <c r="H44" s="23">
        <f>H43</f>
        <v>1220.6500000000001</v>
      </c>
      <c r="I44" s="9" t="s">
        <v>1</v>
      </c>
      <c r="J44" s="9" t="s">
        <v>1</v>
      </c>
      <c r="K44" s="9" t="s">
        <v>1</v>
      </c>
      <c r="L44" s="9" t="s">
        <v>1</v>
      </c>
    </row>
    <row r="45" spans="1:15" ht="41.25" customHeight="1">
      <c r="A45" s="35"/>
      <c r="B45" s="36"/>
      <c r="C45" s="36"/>
      <c r="D45" s="37"/>
      <c r="E45" s="13"/>
      <c r="F45" s="9" t="s">
        <v>13</v>
      </c>
      <c r="G45" s="9" t="s">
        <v>1</v>
      </c>
      <c r="H45" s="24">
        <v>931.49</v>
      </c>
      <c r="I45" s="9" t="s">
        <v>1</v>
      </c>
      <c r="J45" s="9" t="s">
        <v>1</v>
      </c>
      <c r="K45" s="9" t="s">
        <v>1</v>
      </c>
      <c r="L45" s="9" t="s">
        <v>1</v>
      </c>
    </row>
    <row r="46" spans="1:15" ht="66" customHeight="1">
      <c r="A46" s="35"/>
      <c r="B46" s="36"/>
      <c r="C46" s="36"/>
      <c r="D46" s="37"/>
      <c r="E46" s="13"/>
      <c r="F46" s="9" t="s">
        <v>7</v>
      </c>
      <c r="G46" s="9" t="s">
        <v>1</v>
      </c>
      <c r="H46" s="24">
        <f>H45</f>
        <v>931.49</v>
      </c>
      <c r="I46" s="9" t="s">
        <v>1</v>
      </c>
      <c r="J46" s="9" t="s">
        <v>1</v>
      </c>
      <c r="K46" s="9" t="s">
        <v>1</v>
      </c>
      <c r="L46" s="9" t="s">
        <v>1</v>
      </c>
    </row>
    <row r="47" spans="1:15" ht="42.75" customHeight="1">
      <c r="A47" s="155" t="s">
        <v>57</v>
      </c>
      <c r="B47" s="156"/>
      <c r="C47" s="156"/>
      <c r="D47" s="157"/>
      <c r="E47" s="19" t="s">
        <v>19</v>
      </c>
      <c r="F47" s="14"/>
      <c r="G47" s="9" t="s">
        <v>1</v>
      </c>
      <c r="H47" s="4"/>
      <c r="I47" s="4"/>
      <c r="J47" s="4">
        <f>J48</f>
        <v>22635.56</v>
      </c>
      <c r="K47" s="4"/>
      <c r="L47" s="4"/>
      <c r="O47" s="17"/>
    </row>
    <row r="48" spans="1:15" ht="24.95" customHeight="1">
      <c r="A48" s="149"/>
      <c r="B48" s="150"/>
      <c r="C48" s="150"/>
      <c r="D48" s="151"/>
      <c r="E48" s="12"/>
      <c r="F48" s="9" t="s">
        <v>16</v>
      </c>
      <c r="G48" s="9" t="s">
        <v>1</v>
      </c>
      <c r="H48" s="4"/>
      <c r="I48" s="4"/>
      <c r="J48" s="4">
        <f>J49+J51</f>
        <v>22635.56</v>
      </c>
      <c r="K48" s="4"/>
      <c r="L48" s="4"/>
    </row>
    <row r="49" spans="1:12" ht="36.75" customHeight="1">
      <c r="A49" s="149"/>
      <c r="B49" s="150"/>
      <c r="C49" s="150"/>
      <c r="D49" s="151"/>
      <c r="E49" s="12"/>
      <c r="F49" s="9" t="s">
        <v>12</v>
      </c>
      <c r="G49" s="9" t="s">
        <v>1</v>
      </c>
      <c r="H49" s="4"/>
      <c r="I49" s="4"/>
      <c r="J49" s="4">
        <v>21557.68</v>
      </c>
      <c r="K49" s="4"/>
      <c r="L49" s="4"/>
    </row>
    <row r="50" spans="1:12" ht="62.25" customHeight="1">
      <c r="A50" s="143"/>
      <c r="B50" s="144"/>
      <c r="C50" s="144"/>
      <c r="D50" s="145"/>
      <c r="E50" s="13"/>
      <c r="F50" s="9" t="s">
        <v>7</v>
      </c>
      <c r="G50" s="1" t="s">
        <v>1</v>
      </c>
      <c r="H50" s="3"/>
      <c r="I50" s="3"/>
      <c r="J50" s="4">
        <f>J49</f>
        <v>21557.68</v>
      </c>
      <c r="K50" s="4"/>
      <c r="L50" s="4"/>
    </row>
    <row r="51" spans="1:12" ht="35.25" customHeight="1">
      <c r="A51" s="149"/>
      <c r="B51" s="150"/>
      <c r="C51" s="150"/>
      <c r="D51" s="151"/>
      <c r="E51" s="12"/>
      <c r="F51" s="9" t="s">
        <v>13</v>
      </c>
      <c r="G51" s="9" t="s">
        <v>1</v>
      </c>
      <c r="H51" s="6"/>
      <c r="I51" s="6"/>
      <c r="J51" s="6">
        <v>1077.8800000000001</v>
      </c>
      <c r="K51" s="6"/>
      <c r="L51" s="6"/>
    </row>
    <row r="52" spans="1:12" ht="51.95" customHeight="1">
      <c r="A52" s="143"/>
      <c r="B52" s="144"/>
      <c r="C52" s="144"/>
      <c r="D52" s="145"/>
      <c r="E52" s="13"/>
      <c r="F52" s="9" t="s">
        <v>20</v>
      </c>
      <c r="G52" s="1" t="s">
        <v>1</v>
      </c>
      <c r="H52" s="5"/>
      <c r="I52" s="5"/>
      <c r="J52" s="5">
        <f>J51</f>
        <v>1077.8800000000001</v>
      </c>
      <c r="K52" s="5"/>
      <c r="L52" s="5"/>
    </row>
    <row r="53" spans="1:12" ht="47.25" customHeight="1">
      <c r="A53" s="155" t="s">
        <v>58</v>
      </c>
      <c r="B53" s="156"/>
      <c r="C53" s="156"/>
      <c r="D53" s="157"/>
      <c r="E53" s="19" t="s">
        <v>21</v>
      </c>
      <c r="F53" s="14"/>
      <c r="G53" s="1">
        <v>101.01</v>
      </c>
      <c r="H53" s="1">
        <v>101.01</v>
      </c>
      <c r="I53" s="9" t="s">
        <v>34</v>
      </c>
      <c r="J53" s="9" t="s">
        <v>1</v>
      </c>
      <c r="K53" s="9" t="s">
        <v>1</v>
      </c>
      <c r="L53" s="9" t="s">
        <v>1</v>
      </c>
    </row>
    <row r="54" spans="1:12" ht="24.6" customHeight="1">
      <c r="A54" s="149"/>
      <c r="B54" s="150"/>
      <c r="C54" s="150"/>
      <c r="D54" s="151"/>
      <c r="E54" s="12"/>
      <c r="F54" s="9" t="s">
        <v>16</v>
      </c>
      <c r="G54" s="5">
        <v>101.01</v>
      </c>
      <c r="H54" s="1">
        <v>101.01</v>
      </c>
      <c r="I54" s="9" t="s">
        <v>1</v>
      </c>
      <c r="J54" s="9" t="s">
        <v>1</v>
      </c>
      <c r="K54" s="9" t="s">
        <v>1</v>
      </c>
      <c r="L54" s="9" t="s">
        <v>1</v>
      </c>
    </row>
    <row r="55" spans="1:12" ht="31.5" customHeight="1">
      <c r="A55" s="149"/>
      <c r="B55" s="150"/>
      <c r="C55" s="150"/>
      <c r="D55" s="151"/>
      <c r="E55" s="12"/>
      <c r="F55" s="9" t="s">
        <v>12</v>
      </c>
      <c r="G55" s="5">
        <v>101.01</v>
      </c>
      <c r="H55" s="1">
        <v>101.01</v>
      </c>
      <c r="I55" s="9" t="s">
        <v>1</v>
      </c>
      <c r="J55" s="9" t="s">
        <v>1</v>
      </c>
      <c r="K55" s="9" t="s">
        <v>1</v>
      </c>
      <c r="L55" s="9" t="s">
        <v>1</v>
      </c>
    </row>
    <row r="56" spans="1:12" ht="63.75" customHeight="1">
      <c r="A56" s="143"/>
      <c r="B56" s="144"/>
      <c r="C56" s="144"/>
      <c r="D56" s="145"/>
      <c r="E56" s="13"/>
      <c r="F56" s="9" t="s">
        <v>7</v>
      </c>
      <c r="G56" s="5">
        <v>101.01</v>
      </c>
      <c r="H56" s="1">
        <v>101.01</v>
      </c>
      <c r="I56" s="1" t="s">
        <v>1</v>
      </c>
      <c r="J56" s="1" t="s">
        <v>1</v>
      </c>
      <c r="K56" s="1" t="s">
        <v>1</v>
      </c>
      <c r="L56" s="1" t="s">
        <v>1</v>
      </c>
    </row>
    <row r="57" spans="1:12" ht="42" customHeight="1">
      <c r="A57" s="35"/>
      <c r="B57" s="36"/>
      <c r="C57" s="36"/>
      <c r="D57" s="37"/>
      <c r="E57" s="13"/>
      <c r="F57" s="9" t="s">
        <v>13</v>
      </c>
      <c r="G57" s="5" t="s">
        <v>1</v>
      </c>
      <c r="H57" s="1" t="s">
        <v>1</v>
      </c>
      <c r="I57" s="1" t="s">
        <v>1</v>
      </c>
      <c r="J57" s="1" t="s">
        <v>1</v>
      </c>
      <c r="K57" s="1" t="s">
        <v>1</v>
      </c>
      <c r="L57" s="1" t="s">
        <v>1</v>
      </c>
    </row>
    <row r="58" spans="1:12" ht="153.75" customHeight="1">
      <c r="A58" s="155" t="s">
        <v>59</v>
      </c>
      <c r="B58" s="156"/>
      <c r="C58" s="156"/>
      <c r="D58" s="157"/>
      <c r="E58" s="54" t="s">
        <v>39</v>
      </c>
      <c r="F58" s="14"/>
      <c r="G58" s="1" t="s">
        <v>1</v>
      </c>
      <c r="H58" s="24">
        <f>H59</f>
        <v>120878.36</v>
      </c>
      <c r="I58" s="24">
        <f>I59</f>
        <v>120878.36</v>
      </c>
      <c r="J58" s="9" t="s">
        <v>1</v>
      </c>
      <c r="K58" s="9" t="s">
        <v>1</v>
      </c>
      <c r="L58" s="9" t="s">
        <v>1</v>
      </c>
    </row>
    <row r="59" spans="1:12" ht="34.5" customHeight="1">
      <c r="A59" s="35"/>
      <c r="B59" s="36"/>
      <c r="C59" s="36"/>
      <c r="D59" s="37"/>
      <c r="E59" s="12"/>
      <c r="F59" s="9" t="s">
        <v>16</v>
      </c>
      <c r="G59" s="5" t="s">
        <v>1</v>
      </c>
      <c r="H59" s="23">
        <f>H60+H62</f>
        <v>120878.36</v>
      </c>
      <c r="I59" s="23">
        <f>I60+I62</f>
        <v>120878.36</v>
      </c>
      <c r="J59" s="9" t="s">
        <v>1</v>
      </c>
      <c r="K59" s="9" t="s">
        <v>1</v>
      </c>
      <c r="L59" s="9" t="s">
        <v>1</v>
      </c>
    </row>
    <row r="60" spans="1:12" ht="37.5" customHeight="1">
      <c r="A60" s="35"/>
      <c r="B60" s="36"/>
      <c r="C60" s="36"/>
      <c r="D60" s="37"/>
      <c r="E60" s="12"/>
      <c r="F60" s="9" t="s">
        <v>12</v>
      </c>
      <c r="G60" s="5" t="s">
        <v>1</v>
      </c>
      <c r="H60" s="23">
        <v>114834.44</v>
      </c>
      <c r="I60" s="23">
        <v>114834.44</v>
      </c>
      <c r="J60" s="9" t="s">
        <v>1</v>
      </c>
      <c r="K60" s="9" t="s">
        <v>1</v>
      </c>
      <c r="L60" s="9" t="s">
        <v>1</v>
      </c>
    </row>
    <row r="61" spans="1:12" ht="69" customHeight="1">
      <c r="A61" s="35"/>
      <c r="B61" s="36"/>
      <c r="C61" s="36"/>
      <c r="D61" s="37"/>
      <c r="E61" s="13"/>
      <c r="F61" s="9" t="s">
        <v>7</v>
      </c>
      <c r="G61" s="5" t="s">
        <v>1</v>
      </c>
      <c r="H61" s="23">
        <f>H60</f>
        <v>114834.44</v>
      </c>
      <c r="I61" s="23">
        <f>I60</f>
        <v>114834.44</v>
      </c>
      <c r="J61" s="1" t="s">
        <v>1</v>
      </c>
      <c r="K61" s="1" t="s">
        <v>1</v>
      </c>
      <c r="L61" s="1" t="s">
        <v>1</v>
      </c>
    </row>
    <row r="62" spans="1:12" ht="42" customHeight="1">
      <c r="A62" s="35"/>
      <c r="B62" s="36"/>
      <c r="C62" s="36"/>
      <c r="D62" s="37"/>
      <c r="E62" s="13"/>
      <c r="F62" s="9" t="s">
        <v>13</v>
      </c>
      <c r="G62" s="5"/>
      <c r="H62" s="23">
        <v>6043.92</v>
      </c>
      <c r="I62" s="23">
        <v>6043.92</v>
      </c>
      <c r="J62" s="1"/>
      <c r="K62" s="1"/>
      <c r="L62" s="1"/>
    </row>
    <row r="63" spans="1:12" ht="67.5" customHeight="1">
      <c r="A63" s="35"/>
      <c r="B63" s="36"/>
      <c r="C63" s="36"/>
      <c r="D63" s="37"/>
      <c r="E63" s="13"/>
      <c r="F63" s="9" t="s">
        <v>7</v>
      </c>
      <c r="G63" s="5" t="s">
        <v>1</v>
      </c>
      <c r="H63" s="23">
        <f>H62</f>
        <v>6043.92</v>
      </c>
      <c r="I63" s="23">
        <f>I62</f>
        <v>6043.92</v>
      </c>
      <c r="J63" s="1" t="s">
        <v>1</v>
      </c>
      <c r="K63" s="1" t="s">
        <v>1</v>
      </c>
      <c r="L63" s="1" t="s">
        <v>1</v>
      </c>
    </row>
    <row r="64" spans="1:12" ht="111" customHeight="1">
      <c r="A64" s="155" t="s">
        <v>60</v>
      </c>
      <c r="B64" s="156"/>
      <c r="C64" s="156"/>
      <c r="D64" s="157"/>
      <c r="E64" s="19" t="s">
        <v>40</v>
      </c>
      <c r="F64" s="14"/>
      <c r="G64" s="1" t="s">
        <v>1</v>
      </c>
      <c r="H64" s="23">
        <f>H65</f>
        <v>58513.11</v>
      </c>
      <c r="I64" s="23">
        <f>I65</f>
        <v>58513.11</v>
      </c>
      <c r="J64" s="9" t="s">
        <v>1</v>
      </c>
      <c r="K64" s="9" t="s">
        <v>1</v>
      </c>
      <c r="L64" s="9" t="s">
        <v>1</v>
      </c>
    </row>
    <row r="65" spans="1:89" ht="28.5" customHeight="1">
      <c r="A65" s="35"/>
      <c r="B65" s="36"/>
      <c r="C65" s="36"/>
      <c r="D65" s="37"/>
      <c r="E65" s="12"/>
      <c r="F65" s="9" t="s">
        <v>16</v>
      </c>
      <c r="G65" s="5" t="s">
        <v>1</v>
      </c>
      <c r="H65" s="23">
        <f>H66+H68</f>
        <v>58513.11</v>
      </c>
      <c r="I65" s="23">
        <f>I66+I68</f>
        <v>58513.11</v>
      </c>
      <c r="J65" s="9" t="s">
        <v>1</v>
      </c>
      <c r="K65" s="9" t="s">
        <v>1</v>
      </c>
      <c r="L65" s="9" t="s">
        <v>1</v>
      </c>
    </row>
    <row r="66" spans="1:89" ht="41.25" customHeight="1">
      <c r="A66" s="88"/>
      <c r="B66" s="89"/>
      <c r="C66" s="89"/>
      <c r="D66" s="90"/>
      <c r="E66" s="91"/>
      <c r="F66" s="58" t="s">
        <v>12</v>
      </c>
      <c r="G66" s="67" t="s">
        <v>1</v>
      </c>
      <c r="H66" s="110">
        <v>55587.45</v>
      </c>
      <c r="I66" s="110">
        <v>55587.45</v>
      </c>
      <c r="J66" s="110"/>
      <c r="K66" s="58" t="s">
        <v>1</v>
      </c>
      <c r="L66" s="58" t="s">
        <v>1</v>
      </c>
    </row>
    <row r="67" spans="1:89" ht="63.75" customHeight="1">
      <c r="A67" s="92"/>
      <c r="B67" s="93"/>
      <c r="C67" s="93"/>
      <c r="D67" s="94"/>
      <c r="E67" s="95"/>
      <c r="F67" s="72" t="s">
        <v>7</v>
      </c>
      <c r="G67" s="73" t="s">
        <v>1</v>
      </c>
      <c r="H67" s="111">
        <f>H66</f>
        <v>55587.45</v>
      </c>
      <c r="I67" s="111">
        <f>I66</f>
        <v>55587.45</v>
      </c>
      <c r="J67" s="96" t="s">
        <v>1</v>
      </c>
      <c r="K67" s="96" t="s">
        <v>1</v>
      </c>
      <c r="L67" s="97" t="s">
        <v>1</v>
      </c>
    </row>
    <row r="68" spans="1:89" ht="36" customHeight="1">
      <c r="A68" s="158"/>
      <c r="B68" s="159"/>
      <c r="C68" s="159"/>
      <c r="D68" s="160"/>
      <c r="E68" s="98"/>
      <c r="F68" s="60" t="s">
        <v>13</v>
      </c>
      <c r="G68" s="99" t="s">
        <v>1</v>
      </c>
      <c r="H68" s="112">
        <v>2925.66</v>
      </c>
      <c r="I68" s="112">
        <v>2925.66</v>
      </c>
      <c r="J68" s="100" t="s">
        <v>1</v>
      </c>
      <c r="K68" s="100" t="s">
        <v>1</v>
      </c>
      <c r="L68" s="101" t="s">
        <v>1</v>
      </c>
    </row>
    <row r="69" spans="1:89" ht="66" customHeight="1">
      <c r="A69" s="102"/>
      <c r="B69" s="103"/>
      <c r="C69" s="103"/>
      <c r="D69" s="104"/>
      <c r="E69" s="105"/>
      <c r="F69" s="106" t="s">
        <v>7</v>
      </c>
      <c r="G69" s="107"/>
      <c r="H69" s="113">
        <f>H68</f>
        <v>2925.66</v>
      </c>
      <c r="I69" s="113">
        <f>I68</f>
        <v>2925.66</v>
      </c>
      <c r="J69" s="108"/>
      <c r="K69" s="108"/>
      <c r="L69" s="109"/>
    </row>
    <row r="70" spans="1:89" s="33" customFormat="1" ht="111" customHeight="1">
      <c r="A70" s="161" t="s">
        <v>61</v>
      </c>
      <c r="B70" s="162"/>
      <c r="C70" s="162"/>
      <c r="D70" s="163"/>
      <c r="E70" s="83" t="s">
        <v>43</v>
      </c>
      <c r="F70" s="84"/>
      <c r="G70" s="119">
        <f>G76+G82+G86+G90+G94+G99</f>
        <v>21189.33</v>
      </c>
      <c r="H70" s="119">
        <f>H76+H82+H86+H90+H94+H99</f>
        <v>17157.59</v>
      </c>
      <c r="I70" s="120">
        <f>I76+I82+I86+I90</f>
        <v>17540.22</v>
      </c>
      <c r="J70" s="121">
        <f>J76+J82+J86+J90</f>
        <v>16540.939999999999</v>
      </c>
      <c r="K70" s="121">
        <f>K76+K82+K86+K90</f>
        <v>16539.28</v>
      </c>
      <c r="L70" s="47">
        <f>L76+L82+L86+L90</f>
        <v>16539.28</v>
      </c>
      <c r="M70" s="34">
        <f>G70+H70+I70+J70+K70+L70</f>
        <v>105506.64</v>
      </c>
      <c r="P70" s="34"/>
    </row>
    <row r="71" spans="1:89" ht="24.6" customHeight="1">
      <c r="A71" s="164"/>
      <c r="B71" s="165"/>
      <c r="C71" s="165"/>
      <c r="D71" s="166"/>
      <c r="E71" s="63"/>
      <c r="F71" s="64" t="s">
        <v>16</v>
      </c>
      <c r="G71" s="48">
        <v>21189.33</v>
      </c>
      <c r="H71" s="48">
        <f>H72+H74</f>
        <v>17157.59</v>
      </c>
      <c r="I71" s="48">
        <f>I72+I74</f>
        <v>17540.22</v>
      </c>
      <c r="J71" s="87">
        <f>J77+J83+J87+J91</f>
        <v>16540.939999999999</v>
      </c>
      <c r="K71" s="87">
        <f>K77+K83+K87+K91</f>
        <v>16539.28</v>
      </c>
      <c r="L71" s="87">
        <f>L77+L83+L87+L91</f>
        <v>16539.28</v>
      </c>
      <c r="O71" s="17"/>
    </row>
    <row r="72" spans="1:89" s="28" customFormat="1" ht="33" customHeight="1">
      <c r="A72" s="149"/>
      <c r="B72" s="150"/>
      <c r="C72" s="150"/>
      <c r="D72" s="151"/>
      <c r="E72" s="12"/>
      <c r="F72" s="9" t="s">
        <v>12</v>
      </c>
      <c r="G72" s="3">
        <f>G78+G96+G101</f>
        <v>5239.82</v>
      </c>
      <c r="H72" s="5">
        <f>H78</f>
        <v>176.16</v>
      </c>
      <c r="I72" s="5">
        <f>I78</f>
        <v>161.29</v>
      </c>
      <c r="J72" s="5">
        <f>J78</f>
        <v>161.29</v>
      </c>
      <c r="K72" s="5">
        <v>158.88999999999999</v>
      </c>
      <c r="L72" s="5">
        <v>158.88999999999999</v>
      </c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</row>
    <row r="73" spans="1:89" s="28" customFormat="1" ht="66" customHeight="1">
      <c r="A73" s="143"/>
      <c r="B73" s="144"/>
      <c r="C73" s="144"/>
      <c r="D73" s="145"/>
      <c r="E73" s="13"/>
      <c r="F73" s="9" t="s">
        <v>7</v>
      </c>
      <c r="G73" s="3">
        <f>G79+G97+G101</f>
        <v>5239.82</v>
      </c>
      <c r="H73" s="5">
        <v>176.16</v>
      </c>
      <c r="I73" s="5">
        <f>I79</f>
        <v>161.29</v>
      </c>
      <c r="J73" s="5">
        <f>J79</f>
        <v>161.29</v>
      </c>
      <c r="K73" s="5">
        <f>K72</f>
        <v>158.88999999999999</v>
      </c>
      <c r="L73" s="5">
        <f>L72</f>
        <v>158.88999999999999</v>
      </c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</row>
    <row r="74" spans="1:89" ht="40.5" customHeight="1">
      <c r="A74" s="149"/>
      <c r="B74" s="150"/>
      <c r="C74" s="150"/>
      <c r="D74" s="151"/>
      <c r="E74" s="12"/>
      <c r="F74" s="9" t="s">
        <v>13</v>
      </c>
      <c r="G74" s="23">
        <f>G80+G84+G88+G92</f>
        <v>15949.51</v>
      </c>
      <c r="H74" s="3">
        <f>H80+H84+H88+H92</f>
        <v>16981.43</v>
      </c>
      <c r="I74" s="3">
        <f>I80+I84+I88+I92</f>
        <v>17378.93</v>
      </c>
      <c r="J74" s="3">
        <f>J80+J84+J88+J92</f>
        <v>16379.65</v>
      </c>
      <c r="K74" s="3">
        <v>16380.39</v>
      </c>
      <c r="L74" s="3">
        <v>16380.39</v>
      </c>
      <c r="O74" s="17"/>
    </row>
    <row r="75" spans="1:89" ht="63.75" customHeight="1">
      <c r="A75" s="143"/>
      <c r="B75" s="144"/>
      <c r="C75" s="144"/>
      <c r="D75" s="145"/>
      <c r="E75" s="13"/>
      <c r="F75" s="9" t="s">
        <v>20</v>
      </c>
      <c r="G75" s="23">
        <f>G81+G85+G89+G93</f>
        <v>15949.51</v>
      </c>
      <c r="H75" s="3">
        <f>H74</f>
        <v>16981.43</v>
      </c>
      <c r="I75" s="3">
        <f>I74</f>
        <v>17378.93</v>
      </c>
      <c r="J75" s="3">
        <f>J74</f>
        <v>16379.65</v>
      </c>
      <c r="K75" s="3">
        <f>K74</f>
        <v>16380.39</v>
      </c>
      <c r="L75" s="3">
        <f>L74</f>
        <v>16380.39</v>
      </c>
      <c r="O75" s="17"/>
      <c r="P75" s="17"/>
    </row>
    <row r="76" spans="1:89" ht="117" customHeight="1">
      <c r="A76" s="146" t="s">
        <v>62</v>
      </c>
      <c r="B76" s="147"/>
      <c r="C76" s="147"/>
      <c r="D76" s="148"/>
      <c r="E76" s="18" t="s">
        <v>22</v>
      </c>
      <c r="F76" s="13"/>
      <c r="G76" s="3">
        <f t="shared" ref="G76:L77" si="4">G78+G80</f>
        <v>16074.83</v>
      </c>
      <c r="H76" s="3">
        <f t="shared" si="4"/>
        <v>17093.59</v>
      </c>
      <c r="I76" s="3">
        <f t="shared" si="4"/>
        <v>17476.22</v>
      </c>
      <c r="J76" s="3">
        <f t="shared" si="4"/>
        <v>16476.939999999999</v>
      </c>
      <c r="K76" s="3">
        <f t="shared" si="4"/>
        <v>16475.28</v>
      </c>
      <c r="L76" s="3">
        <f t="shared" si="4"/>
        <v>16475.28</v>
      </c>
      <c r="P76" s="31"/>
    </row>
    <row r="77" spans="1:89" ht="24.95" customHeight="1">
      <c r="A77" s="149"/>
      <c r="B77" s="150"/>
      <c r="C77" s="150"/>
      <c r="D77" s="151"/>
      <c r="E77" s="12"/>
      <c r="F77" s="9" t="s">
        <v>16</v>
      </c>
      <c r="G77" s="3">
        <f t="shared" si="4"/>
        <v>16074.83</v>
      </c>
      <c r="H77" s="3">
        <f t="shared" si="4"/>
        <v>17093.59</v>
      </c>
      <c r="I77" s="3">
        <f t="shared" si="4"/>
        <v>17476.22</v>
      </c>
      <c r="J77" s="3">
        <f t="shared" si="4"/>
        <v>16476.939999999999</v>
      </c>
      <c r="K77" s="3">
        <f t="shared" si="4"/>
        <v>16475.28</v>
      </c>
      <c r="L77" s="3">
        <f t="shared" si="4"/>
        <v>16475.28</v>
      </c>
    </row>
    <row r="78" spans="1:89" s="28" customFormat="1" ht="32.25" customHeight="1">
      <c r="A78" s="149"/>
      <c r="B78" s="150"/>
      <c r="C78" s="150"/>
      <c r="D78" s="151"/>
      <c r="E78" s="12"/>
      <c r="F78" s="9" t="s">
        <v>12</v>
      </c>
      <c r="G78" s="5">
        <v>189.32</v>
      </c>
      <c r="H78" s="5">
        <v>176.16</v>
      </c>
      <c r="I78" s="5">
        <v>161.29</v>
      </c>
      <c r="J78" s="5">
        <v>161.29</v>
      </c>
      <c r="K78" s="5">
        <v>158.88999999999999</v>
      </c>
      <c r="L78" s="5">
        <v>158.88999999999999</v>
      </c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</row>
    <row r="79" spans="1:89" ht="69" customHeight="1">
      <c r="A79" s="143"/>
      <c r="B79" s="144"/>
      <c r="C79" s="144"/>
      <c r="D79" s="145"/>
      <c r="E79" s="13"/>
      <c r="F79" s="9" t="s">
        <v>7</v>
      </c>
      <c r="G79" s="5">
        <v>189.32</v>
      </c>
      <c r="H79" s="5">
        <v>176.16</v>
      </c>
      <c r="I79" s="5">
        <f>I78</f>
        <v>161.29</v>
      </c>
      <c r="J79" s="5">
        <f>J78</f>
        <v>161.29</v>
      </c>
      <c r="K79" s="5">
        <f>K78</f>
        <v>158.88999999999999</v>
      </c>
      <c r="L79" s="5">
        <f>L78</f>
        <v>158.88999999999999</v>
      </c>
    </row>
    <row r="80" spans="1:89" ht="35.25" customHeight="1">
      <c r="A80" s="149"/>
      <c r="B80" s="150"/>
      <c r="C80" s="150"/>
      <c r="D80" s="151"/>
      <c r="E80" s="12"/>
      <c r="F80" s="9" t="s">
        <v>13</v>
      </c>
      <c r="G80" s="3">
        <v>15885.51</v>
      </c>
      <c r="H80" s="3">
        <v>16917.43</v>
      </c>
      <c r="I80" s="3">
        <v>17314.93</v>
      </c>
      <c r="J80" s="3">
        <v>16315.65</v>
      </c>
      <c r="K80" s="3">
        <v>16316.39</v>
      </c>
      <c r="L80" s="3">
        <v>16316.39</v>
      </c>
      <c r="N80" s="17"/>
    </row>
    <row r="81" spans="1:12" ht="64.5" customHeight="1">
      <c r="A81" s="143"/>
      <c r="B81" s="144"/>
      <c r="C81" s="144"/>
      <c r="D81" s="145"/>
      <c r="E81" s="13"/>
      <c r="F81" s="9" t="s">
        <v>7</v>
      </c>
      <c r="G81" s="3">
        <f t="shared" ref="G81:L81" si="5">G80</f>
        <v>15885.51</v>
      </c>
      <c r="H81" s="3">
        <f t="shared" si="5"/>
        <v>16917.43</v>
      </c>
      <c r="I81" s="3">
        <f t="shared" si="5"/>
        <v>17314.93</v>
      </c>
      <c r="J81" s="3">
        <f t="shared" si="5"/>
        <v>16315.65</v>
      </c>
      <c r="K81" s="3">
        <f t="shared" si="5"/>
        <v>16316.39</v>
      </c>
      <c r="L81" s="3">
        <f t="shared" si="5"/>
        <v>16316.39</v>
      </c>
    </row>
    <row r="82" spans="1:12" ht="165" customHeight="1">
      <c r="A82" s="146" t="s">
        <v>63</v>
      </c>
      <c r="B82" s="147"/>
      <c r="C82" s="147"/>
      <c r="D82" s="148"/>
      <c r="E82" s="18" t="s">
        <v>23</v>
      </c>
      <c r="F82" s="13"/>
      <c r="G82" s="5">
        <v>1</v>
      </c>
      <c r="H82" s="5">
        <v>1</v>
      </c>
      <c r="I82" s="5">
        <v>1</v>
      </c>
      <c r="J82" s="5">
        <v>1</v>
      </c>
      <c r="K82" s="5">
        <v>1</v>
      </c>
      <c r="L82" s="5">
        <v>1</v>
      </c>
    </row>
    <row r="83" spans="1:12" ht="24" customHeight="1">
      <c r="A83" s="149"/>
      <c r="B83" s="150"/>
      <c r="C83" s="150"/>
      <c r="D83" s="151"/>
      <c r="E83" s="12"/>
      <c r="F83" s="9" t="s">
        <v>16</v>
      </c>
      <c r="G83" s="6">
        <v>1</v>
      </c>
      <c r="H83" s="6">
        <v>1</v>
      </c>
      <c r="I83" s="6">
        <v>1</v>
      </c>
      <c r="J83" s="6">
        <v>1</v>
      </c>
      <c r="K83" s="6">
        <v>1</v>
      </c>
      <c r="L83" s="6">
        <v>1</v>
      </c>
    </row>
    <row r="84" spans="1:12" ht="32.25" customHeight="1">
      <c r="A84" s="149"/>
      <c r="B84" s="150"/>
      <c r="C84" s="150"/>
      <c r="D84" s="151"/>
      <c r="E84" s="12"/>
      <c r="F84" s="9" t="s">
        <v>24</v>
      </c>
      <c r="G84" s="6">
        <v>1</v>
      </c>
      <c r="H84" s="6">
        <v>1</v>
      </c>
      <c r="I84" s="6">
        <v>1</v>
      </c>
      <c r="J84" s="6">
        <v>1</v>
      </c>
      <c r="K84" s="6">
        <v>1</v>
      </c>
      <c r="L84" s="6">
        <v>1</v>
      </c>
    </row>
    <row r="85" spans="1:12" ht="67.5" customHeight="1">
      <c r="A85" s="167"/>
      <c r="B85" s="168"/>
      <c r="C85" s="168"/>
      <c r="D85" s="169"/>
      <c r="E85" s="80"/>
      <c r="F85" s="58" t="s">
        <v>7</v>
      </c>
      <c r="G85" s="67">
        <v>1</v>
      </c>
      <c r="H85" s="67">
        <v>1</v>
      </c>
      <c r="I85" s="67">
        <v>1</v>
      </c>
      <c r="J85" s="67">
        <v>1</v>
      </c>
      <c r="K85" s="67">
        <v>1</v>
      </c>
      <c r="L85" s="67">
        <v>1</v>
      </c>
    </row>
    <row r="86" spans="1:12" ht="98.25" customHeight="1">
      <c r="A86" s="161" t="s">
        <v>64</v>
      </c>
      <c r="B86" s="162"/>
      <c r="C86" s="162"/>
      <c r="D86" s="163"/>
      <c r="E86" s="83" t="s">
        <v>25</v>
      </c>
      <c r="F86" s="84"/>
      <c r="G86" s="85">
        <v>60</v>
      </c>
      <c r="H86" s="85">
        <v>60</v>
      </c>
      <c r="I86" s="85">
        <v>60</v>
      </c>
      <c r="J86" s="85">
        <v>60</v>
      </c>
      <c r="K86" s="85">
        <v>60</v>
      </c>
      <c r="L86" s="86">
        <v>60</v>
      </c>
    </row>
    <row r="87" spans="1:12" ht="24.95" customHeight="1">
      <c r="A87" s="164"/>
      <c r="B87" s="165"/>
      <c r="C87" s="165"/>
      <c r="D87" s="166"/>
      <c r="E87" s="63"/>
      <c r="F87" s="64" t="s">
        <v>16</v>
      </c>
      <c r="G87" s="81">
        <v>60</v>
      </c>
      <c r="H87" s="81">
        <v>60</v>
      </c>
      <c r="I87" s="81">
        <v>60</v>
      </c>
      <c r="J87" s="82">
        <v>60</v>
      </c>
      <c r="K87" s="82">
        <v>60</v>
      </c>
      <c r="L87" s="82">
        <v>60</v>
      </c>
    </row>
    <row r="88" spans="1:12" ht="31.5" customHeight="1">
      <c r="A88" s="149"/>
      <c r="B88" s="150"/>
      <c r="C88" s="150"/>
      <c r="D88" s="151"/>
      <c r="E88" s="12"/>
      <c r="F88" s="9" t="s">
        <v>24</v>
      </c>
      <c r="G88" s="6">
        <v>60</v>
      </c>
      <c r="H88" s="6">
        <v>60</v>
      </c>
      <c r="I88" s="6">
        <v>60</v>
      </c>
      <c r="J88" s="20">
        <v>60</v>
      </c>
      <c r="K88" s="20">
        <v>60</v>
      </c>
      <c r="L88" s="20">
        <v>60</v>
      </c>
    </row>
    <row r="89" spans="1:12" ht="64.5" customHeight="1">
      <c r="A89" s="143"/>
      <c r="B89" s="144"/>
      <c r="C89" s="144"/>
      <c r="D89" s="145"/>
      <c r="E89" s="13"/>
      <c r="F89" s="9" t="s">
        <v>7</v>
      </c>
      <c r="G89" s="5">
        <v>60</v>
      </c>
      <c r="H89" s="5">
        <v>60</v>
      </c>
      <c r="I89" s="5">
        <v>60</v>
      </c>
      <c r="J89" s="21">
        <v>60</v>
      </c>
      <c r="K89" s="21">
        <v>60</v>
      </c>
      <c r="L89" s="21">
        <v>60</v>
      </c>
    </row>
    <row r="90" spans="1:12" ht="66.95" customHeight="1">
      <c r="A90" s="134" t="s">
        <v>65</v>
      </c>
      <c r="B90" s="135"/>
      <c r="C90" s="135"/>
      <c r="D90" s="136"/>
      <c r="E90" s="18" t="s">
        <v>26</v>
      </c>
      <c r="F90" s="13"/>
      <c r="G90" s="6">
        <v>3</v>
      </c>
      <c r="H90" s="6">
        <v>3</v>
      </c>
      <c r="I90" s="6">
        <v>3</v>
      </c>
      <c r="J90" s="22">
        <v>3</v>
      </c>
      <c r="K90" s="22">
        <v>3</v>
      </c>
      <c r="L90" s="22">
        <v>3</v>
      </c>
    </row>
    <row r="91" spans="1:12" ht="24" customHeight="1">
      <c r="A91" s="149"/>
      <c r="B91" s="150"/>
      <c r="C91" s="150"/>
      <c r="D91" s="151"/>
      <c r="E91" s="12"/>
      <c r="F91" s="9" t="s">
        <v>16</v>
      </c>
      <c r="G91" s="6">
        <v>3</v>
      </c>
      <c r="H91" s="6">
        <v>3</v>
      </c>
      <c r="I91" s="6">
        <v>3</v>
      </c>
      <c r="J91" s="22">
        <v>3</v>
      </c>
      <c r="K91" s="22">
        <v>3</v>
      </c>
      <c r="L91" s="22">
        <v>3</v>
      </c>
    </row>
    <row r="92" spans="1:12" ht="31.5" customHeight="1">
      <c r="A92" s="149"/>
      <c r="B92" s="150"/>
      <c r="C92" s="150"/>
      <c r="D92" s="151"/>
      <c r="E92" s="12"/>
      <c r="F92" s="9" t="s">
        <v>24</v>
      </c>
      <c r="G92" s="6">
        <v>3</v>
      </c>
      <c r="H92" s="6">
        <v>3</v>
      </c>
      <c r="I92" s="6">
        <v>3</v>
      </c>
      <c r="J92" s="22">
        <v>3</v>
      </c>
      <c r="K92" s="22">
        <v>3</v>
      </c>
      <c r="L92" s="22">
        <v>3</v>
      </c>
    </row>
    <row r="93" spans="1:12" ht="53.1" customHeight="1">
      <c r="A93" s="143"/>
      <c r="B93" s="144"/>
      <c r="C93" s="144"/>
      <c r="D93" s="145"/>
      <c r="E93" s="13"/>
      <c r="F93" s="9" t="s">
        <v>7</v>
      </c>
      <c r="G93" s="5">
        <v>3</v>
      </c>
      <c r="H93" s="5">
        <v>3</v>
      </c>
      <c r="I93" s="5">
        <v>3</v>
      </c>
      <c r="J93" s="43">
        <v>3</v>
      </c>
      <c r="K93" s="43">
        <v>3</v>
      </c>
      <c r="L93" s="43">
        <v>3</v>
      </c>
    </row>
    <row r="94" spans="1:12" ht="54.75" customHeight="1">
      <c r="A94" s="134" t="s">
        <v>66</v>
      </c>
      <c r="B94" s="135"/>
      <c r="C94" s="135"/>
      <c r="D94" s="136"/>
      <c r="E94" s="18" t="s">
        <v>27</v>
      </c>
      <c r="F94" s="13"/>
      <c r="G94" s="3">
        <v>5000</v>
      </c>
      <c r="H94" s="9">
        <v>0</v>
      </c>
      <c r="I94" s="9">
        <v>0</v>
      </c>
      <c r="J94" s="9" t="s">
        <v>1</v>
      </c>
      <c r="K94" s="9" t="s">
        <v>1</v>
      </c>
      <c r="L94" s="9" t="s">
        <v>1</v>
      </c>
    </row>
    <row r="95" spans="1:12" ht="24.95" customHeight="1">
      <c r="A95" s="149"/>
      <c r="B95" s="150"/>
      <c r="C95" s="150"/>
      <c r="D95" s="151"/>
      <c r="E95" s="12"/>
      <c r="F95" s="9" t="s">
        <v>16</v>
      </c>
      <c r="G95" s="23">
        <v>5000</v>
      </c>
      <c r="H95" s="12"/>
      <c r="I95" s="12"/>
      <c r="J95" s="12"/>
      <c r="K95" s="12"/>
      <c r="L95" s="12"/>
    </row>
    <row r="96" spans="1:12" ht="31.5" customHeight="1">
      <c r="A96" s="149"/>
      <c r="B96" s="150"/>
      <c r="C96" s="150"/>
      <c r="D96" s="151"/>
      <c r="E96" s="12"/>
      <c r="F96" s="9" t="s">
        <v>12</v>
      </c>
      <c r="G96" s="3">
        <v>5000</v>
      </c>
      <c r="H96" s="9" t="s">
        <v>1</v>
      </c>
      <c r="I96" s="9" t="s">
        <v>1</v>
      </c>
      <c r="J96" s="9" t="s">
        <v>1</v>
      </c>
      <c r="K96" s="9" t="s">
        <v>1</v>
      </c>
      <c r="L96" s="9" t="s">
        <v>1</v>
      </c>
    </row>
    <row r="97" spans="1:17" ht="65.25" customHeight="1">
      <c r="A97" s="143"/>
      <c r="B97" s="144"/>
      <c r="C97" s="144"/>
      <c r="D97" s="145"/>
      <c r="E97" s="13"/>
      <c r="F97" s="9" t="s">
        <v>7</v>
      </c>
      <c r="G97" s="3">
        <v>5000</v>
      </c>
      <c r="H97" s="1" t="s">
        <v>1</v>
      </c>
      <c r="I97" s="1" t="s">
        <v>1</v>
      </c>
      <c r="J97" s="1" t="s">
        <v>1</v>
      </c>
      <c r="K97" s="1" t="s">
        <v>1</v>
      </c>
      <c r="L97" s="1" t="s">
        <v>1</v>
      </c>
    </row>
    <row r="98" spans="1:17" ht="24" customHeight="1">
      <c r="A98" s="149"/>
      <c r="B98" s="150"/>
      <c r="C98" s="150"/>
      <c r="D98" s="151"/>
      <c r="E98" s="12"/>
      <c r="F98" s="9" t="s">
        <v>13</v>
      </c>
      <c r="G98" s="1" t="s">
        <v>1</v>
      </c>
      <c r="H98" s="9" t="s">
        <v>1</v>
      </c>
      <c r="I98" s="9" t="s">
        <v>1</v>
      </c>
      <c r="J98" s="9" t="s">
        <v>1</v>
      </c>
      <c r="K98" s="9" t="s">
        <v>1</v>
      </c>
      <c r="L98" s="9" t="s">
        <v>1</v>
      </c>
    </row>
    <row r="99" spans="1:17" ht="52.5" customHeight="1">
      <c r="A99" s="134" t="s">
        <v>67</v>
      </c>
      <c r="B99" s="135"/>
      <c r="C99" s="135"/>
      <c r="D99" s="136"/>
      <c r="E99" s="18" t="s">
        <v>28</v>
      </c>
      <c r="F99" s="13"/>
      <c r="G99" s="5">
        <v>50.5</v>
      </c>
      <c r="H99" s="13"/>
      <c r="I99" s="13"/>
      <c r="J99" s="13"/>
      <c r="K99" s="13"/>
      <c r="L99" s="13"/>
    </row>
    <row r="100" spans="1:17" ht="24.6" customHeight="1">
      <c r="A100" s="149"/>
      <c r="B100" s="150"/>
      <c r="C100" s="150"/>
      <c r="D100" s="151"/>
      <c r="E100" s="12"/>
      <c r="F100" s="9" t="s">
        <v>16</v>
      </c>
      <c r="G100" s="5">
        <v>50.5</v>
      </c>
      <c r="H100" s="12"/>
      <c r="I100" s="12"/>
      <c r="J100" s="12"/>
      <c r="K100" s="12"/>
      <c r="L100" s="12"/>
    </row>
    <row r="101" spans="1:17" ht="32.25" customHeight="1">
      <c r="A101" s="149"/>
      <c r="B101" s="150"/>
      <c r="C101" s="150"/>
      <c r="D101" s="151"/>
      <c r="E101" s="12"/>
      <c r="F101" s="9" t="s">
        <v>12</v>
      </c>
      <c r="G101" s="5">
        <v>50.5</v>
      </c>
      <c r="H101" s="12"/>
      <c r="I101" s="12"/>
      <c r="J101" s="12"/>
      <c r="K101" s="12"/>
      <c r="L101" s="12"/>
    </row>
    <row r="102" spans="1:17" ht="62.25" customHeight="1">
      <c r="A102" s="143"/>
      <c r="B102" s="144"/>
      <c r="C102" s="144"/>
      <c r="D102" s="145"/>
      <c r="E102" s="13"/>
      <c r="F102" s="9" t="s">
        <v>7</v>
      </c>
      <c r="G102" s="5">
        <v>50.5</v>
      </c>
      <c r="H102" s="13"/>
      <c r="I102" s="13"/>
      <c r="J102" s="13"/>
      <c r="K102" s="13"/>
      <c r="L102" s="13"/>
    </row>
    <row r="103" spans="1:17" s="33" customFormat="1" ht="213" customHeight="1">
      <c r="A103" s="134" t="s">
        <v>68</v>
      </c>
      <c r="B103" s="135"/>
      <c r="C103" s="135"/>
      <c r="D103" s="136"/>
      <c r="E103" s="18" t="s">
        <v>44</v>
      </c>
      <c r="F103" s="13"/>
      <c r="G103" s="3">
        <f>G111+G117</f>
        <v>13901.24</v>
      </c>
      <c r="H103" s="3">
        <f>H111+H117</f>
        <v>13481.01</v>
      </c>
      <c r="I103" s="3">
        <f>I111+I117</f>
        <v>13527.63</v>
      </c>
      <c r="J103" s="3">
        <f>J111+J117+J121</f>
        <v>14165.599999999999</v>
      </c>
      <c r="K103" s="3">
        <f>K111+K117+K121</f>
        <v>13593.85</v>
      </c>
      <c r="L103" s="3">
        <f>L111+L117+L121</f>
        <v>13593.85</v>
      </c>
      <c r="M103" s="34">
        <f>SUM(G103:L103)</f>
        <v>82263.180000000008</v>
      </c>
    </row>
    <row r="104" spans="1:17" ht="34.9" customHeight="1">
      <c r="A104" s="149"/>
      <c r="B104" s="150"/>
      <c r="C104" s="150"/>
      <c r="D104" s="151"/>
      <c r="E104" s="12"/>
      <c r="F104" s="9" t="s">
        <v>16</v>
      </c>
      <c r="G104" s="3">
        <f>G112+G118</f>
        <v>13451.24</v>
      </c>
      <c r="H104" s="3">
        <f>H105+H107</f>
        <v>13031.01</v>
      </c>
      <c r="I104" s="3">
        <f>I105+I107</f>
        <v>13077.63</v>
      </c>
      <c r="J104" s="3">
        <f>J112+J118+J122</f>
        <v>13715.599999999999</v>
      </c>
      <c r="K104" s="3">
        <f>K105+K107</f>
        <v>13143.85</v>
      </c>
      <c r="L104" s="3">
        <f>L105+L107</f>
        <v>13143.85</v>
      </c>
      <c r="M104" s="17">
        <f>SUM(G104:L104)</f>
        <v>79563.180000000008</v>
      </c>
      <c r="N104" s="31"/>
    </row>
    <row r="105" spans="1:17" ht="32.25" customHeight="1">
      <c r="A105" s="149"/>
      <c r="B105" s="150"/>
      <c r="C105" s="150"/>
      <c r="D105" s="151"/>
      <c r="E105" s="12"/>
      <c r="F105" s="9" t="s">
        <v>12</v>
      </c>
      <c r="G105" s="5">
        <f>G117</f>
        <v>485.17</v>
      </c>
      <c r="H105" s="5">
        <f>H119</f>
        <v>456</v>
      </c>
      <c r="I105" s="5">
        <f>I119</f>
        <v>485.17</v>
      </c>
      <c r="J105" s="5">
        <f>J119</f>
        <v>504.57</v>
      </c>
      <c r="K105" s="5">
        <f>K119</f>
        <v>525</v>
      </c>
      <c r="L105" s="5">
        <f>L119</f>
        <v>525</v>
      </c>
      <c r="N105" s="31"/>
      <c r="P105" s="17"/>
    </row>
    <row r="106" spans="1:17" ht="66" customHeight="1">
      <c r="A106" s="143"/>
      <c r="B106" s="144"/>
      <c r="C106" s="144"/>
      <c r="D106" s="145"/>
      <c r="E106" s="13"/>
      <c r="F106" s="9" t="s">
        <v>7</v>
      </c>
      <c r="G106" s="5">
        <f>G119</f>
        <v>485.17</v>
      </c>
      <c r="H106" s="5">
        <f>H105</f>
        <v>456</v>
      </c>
      <c r="I106" s="5">
        <f>I105</f>
        <v>485.17</v>
      </c>
      <c r="J106" s="5">
        <f>J105</f>
        <v>504.57</v>
      </c>
      <c r="K106" s="5">
        <f>K105</f>
        <v>525</v>
      </c>
      <c r="L106" s="5">
        <f>L105</f>
        <v>525</v>
      </c>
    </row>
    <row r="107" spans="1:17" ht="24.6" customHeight="1">
      <c r="A107" s="149"/>
      <c r="B107" s="150"/>
      <c r="C107" s="150"/>
      <c r="D107" s="151"/>
      <c r="E107" s="12"/>
      <c r="F107" s="9" t="s">
        <v>13</v>
      </c>
      <c r="G107" s="3">
        <f>G112</f>
        <v>12966.07</v>
      </c>
      <c r="H107" s="3">
        <f>H113</f>
        <v>12575.01</v>
      </c>
      <c r="I107" s="3">
        <f>I113</f>
        <v>12592.46</v>
      </c>
      <c r="J107" s="3">
        <f>J113+J125</f>
        <v>13211.029999999999</v>
      </c>
      <c r="K107" s="3">
        <f>K113</f>
        <v>12618.85</v>
      </c>
      <c r="L107" s="3">
        <f>L113</f>
        <v>12618.85</v>
      </c>
      <c r="N107" s="17"/>
    </row>
    <row r="108" spans="1:17" ht="67.5" customHeight="1">
      <c r="A108" s="143"/>
      <c r="B108" s="144"/>
      <c r="C108" s="144"/>
      <c r="D108" s="145"/>
      <c r="E108" s="13"/>
      <c r="F108" s="9" t="s">
        <v>7</v>
      </c>
      <c r="G108" s="3">
        <f>G113</f>
        <v>12966.07</v>
      </c>
      <c r="H108" s="3">
        <f>H107</f>
        <v>12575.01</v>
      </c>
      <c r="I108" s="3">
        <f>I107</f>
        <v>12592.46</v>
      </c>
      <c r="J108" s="3">
        <f>J107</f>
        <v>13211.029999999999</v>
      </c>
      <c r="K108" s="3">
        <f>K107</f>
        <v>12618.85</v>
      </c>
      <c r="L108" s="3">
        <f>L107</f>
        <v>12618.85</v>
      </c>
      <c r="P108" s="17"/>
      <c r="Q108" s="17"/>
    </row>
    <row r="109" spans="1:17" ht="39" customHeight="1">
      <c r="A109" s="152"/>
      <c r="B109" s="153"/>
      <c r="C109" s="153"/>
      <c r="D109" s="154"/>
      <c r="E109" s="14"/>
      <c r="F109" s="16" t="s">
        <v>14</v>
      </c>
      <c r="G109" s="5">
        <v>450</v>
      </c>
      <c r="H109" s="5">
        <v>450</v>
      </c>
      <c r="I109" s="5">
        <v>450</v>
      </c>
      <c r="J109" s="5">
        <v>450</v>
      </c>
      <c r="K109" s="5">
        <v>450</v>
      </c>
      <c r="L109" s="5">
        <v>450</v>
      </c>
      <c r="M109" s="31">
        <f>L109+K109+J109+I109+H109+G109</f>
        <v>2700</v>
      </c>
    </row>
    <row r="110" spans="1:17" ht="51.95" customHeight="1">
      <c r="A110" s="143"/>
      <c r="B110" s="144"/>
      <c r="C110" s="144"/>
      <c r="D110" s="145"/>
      <c r="E110" s="13"/>
      <c r="F110" s="9" t="s">
        <v>10</v>
      </c>
      <c r="G110" s="5">
        <v>450</v>
      </c>
      <c r="H110" s="5">
        <v>450</v>
      </c>
      <c r="I110" s="5">
        <v>450</v>
      </c>
      <c r="J110" s="5">
        <v>450</v>
      </c>
      <c r="K110" s="5">
        <v>450</v>
      </c>
      <c r="L110" s="5">
        <v>450</v>
      </c>
    </row>
    <row r="111" spans="1:17" ht="119.25" customHeight="1">
      <c r="A111" s="146" t="s">
        <v>69</v>
      </c>
      <c r="B111" s="147"/>
      <c r="C111" s="147"/>
      <c r="D111" s="148"/>
      <c r="E111" s="18" t="s">
        <v>29</v>
      </c>
      <c r="F111" s="13"/>
      <c r="G111" s="26">
        <f t="shared" ref="G111:L111" si="6">G112+G115</f>
        <v>13416.07</v>
      </c>
      <c r="H111" s="3">
        <f t="shared" si="6"/>
        <v>13025.01</v>
      </c>
      <c r="I111" s="3">
        <f t="shared" si="6"/>
        <v>13042.46</v>
      </c>
      <c r="J111" s="3">
        <f t="shared" si="6"/>
        <v>13055.4</v>
      </c>
      <c r="K111" s="3">
        <f t="shared" si="6"/>
        <v>13068.85</v>
      </c>
      <c r="L111" s="3">
        <f t="shared" si="6"/>
        <v>13068.85</v>
      </c>
    </row>
    <row r="112" spans="1:17" ht="24.95" customHeight="1">
      <c r="A112" s="149"/>
      <c r="B112" s="150"/>
      <c r="C112" s="150"/>
      <c r="D112" s="151"/>
      <c r="E112" s="12"/>
      <c r="F112" s="9" t="s">
        <v>16</v>
      </c>
      <c r="G112" s="3">
        <v>12966.07</v>
      </c>
      <c r="H112" s="3">
        <v>12575.01</v>
      </c>
      <c r="I112" s="3">
        <f>I113</f>
        <v>12592.46</v>
      </c>
      <c r="J112" s="3">
        <f>J113</f>
        <v>12605.4</v>
      </c>
      <c r="K112" s="3">
        <v>12618.85</v>
      </c>
      <c r="L112" s="3">
        <v>12618.85</v>
      </c>
    </row>
    <row r="113" spans="1:16" ht="33.75" customHeight="1">
      <c r="A113" s="149"/>
      <c r="B113" s="150"/>
      <c r="C113" s="150"/>
      <c r="D113" s="151"/>
      <c r="E113" s="12"/>
      <c r="F113" s="9" t="s">
        <v>24</v>
      </c>
      <c r="G113" s="3">
        <v>12966.07</v>
      </c>
      <c r="H113" s="3">
        <f>H112</f>
        <v>12575.01</v>
      </c>
      <c r="I113" s="3">
        <v>12592.46</v>
      </c>
      <c r="J113" s="3">
        <v>12605.4</v>
      </c>
      <c r="K113" s="3">
        <v>12618.85</v>
      </c>
      <c r="L113" s="3">
        <v>12618.85</v>
      </c>
    </row>
    <row r="114" spans="1:16" ht="62.25" customHeight="1">
      <c r="A114" s="143"/>
      <c r="B114" s="144"/>
      <c r="C114" s="144"/>
      <c r="D114" s="145"/>
      <c r="E114" s="13"/>
      <c r="F114" s="9" t="s">
        <v>7</v>
      </c>
      <c r="G114" s="3">
        <v>12966.07</v>
      </c>
      <c r="H114" s="3">
        <f>H113</f>
        <v>12575.01</v>
      </c>
      <c r="I114" s="3">
        <f>I113</f>
        <v>12592.46</v>
      </c>
      <c r="J114" s="3">
        <f>J113</f>
        <v>12605.4</v>
      </c>
      <c r="K114" s="3">
        <f>K113</f>
        <v>12618.85</v>
      </c>
      <c r="L114" s="3">
        <f>L113</f>
        <v>12618.85</v>
      </c>
    </row>
    <row r="115" spans="1:16" ht="38.1" customHeight="1">
      <c r="A115" s="152"/>
      <c r="B115" s="153"/>
      <c r="C115" s="153"/>
      <c r="D115" s="154"/>
      <c r="E115" s="14"/>
      <c r="F115" s="16" t="s">
        <v>14</v>
      </c>
      <c r="G115" s="5">
        <v>450</v>
      </c>
      <c r="H115" s="5">
        <v>450</v>
      </c>
      <c r="I115" s="5">
        <v>450</v>
      </c>
      <c r="J115" s="5">
        <v>450</v>
      </c>
      <c r="K115" s="5">
        <v>450</v>
      </c>
      <c r="L115" s="5">
        <v>450</v>
      </c>
    </row>
    <row r="116" spans="1:16" ht="72" customHeight="1">
      <c r="A116" s="143"/>
      <c r="B116" s="144"/>
      <c r="C116" s="144"/>
      <c r="D116" s="145"/>
      <c r="E116" s="13"/>
      <c r="F116" s="9" t="s">
        <v>10</v>
      </c>
      <c r="G116" s="5">
        <v>450</v>
      </c>
      <c r="H116" s="5">
        <v>450</v>
      </c>
      <c r="I116" s="5">
        <v>450</v>
      </c>
      <c r="J116" s="5">
        <v>450</v>
      </c>
      <c r="K116" s="5">
        <v>450</v>
      </c>
      <c r="L116" s="5">
        <v>450</v>
      </c>
    </row>
    <row r="117" spans="1:16" ht="116.25" customHeight="1">
      <c r="A117" s="146" t="s">
        <v>70</v>
      </c>
      <c r="B117" s="147"/>
      <c r="C117" s="147"/>
      <c r="D117" s="148"/>
      <c r="E117" s="9" t="s">
        <v>32</v>
      </c>
      <c r="F117" s="13"/>
      <c r="G117" s="5">
        <v>485.17</v>
      </c>
      <c r="H117" s="5">
        <f>H118</f>
        <v>456</v>
      </c>
      <c r="I117" s="5">
        <f>I118</f>
        <v>485.17</v>
      </c>
      <c r="J117" s="5">
        <f>J118</f>
        <v>504.57</v>
      </c>
      <c r="K117" s="5">
        <f>K118</f>
        <v>525</v>
      </c>
      <c r="L117" s="5">
        <f>L118</f>
        <v>525</v>
      </c>
    </row>
    <row r="118" spans="1:16" ht="24" customHeight="1">
      <c r="A118" s="149"/>
      <c r="B118" s="150"/>
      <c r="C118" s="150"/>
      <c r="D118" s="151"/>
      <c r="E118" s="12"/>
      <c r="F118" s="9" t="s">
        <v>16</v>
      </c>
      <c r="G118" s="5">
        <v>485.17</v>
      </c>
      <c r="H118" s="5">
        <v>456</v>
      </c>
      <c r="I118" s="5">
        <f>I119</f>
        <v>485.17</v>
      </c>
      <c r="J118" s="5">
        <f>J119</f>
        <v>504.57</v>
      </c>
      <c r="K118" s="5">
        <f>K119</f>
        <v>525</v>
      </c>
      <c r="L118" s="5">
        <f>L119</f>
        <v>525</v>
      </c>
    </row>
    <row r="119" spans="1:16" ht="45.75" customHeight="1">
      <c r="A119" s="149"/>
      <c r="B119" s="150"/>
      <c r="C119" s="150"/>
      <c r="D119" s="151"/>
      <c r="E119" s="12"/>
      <c r="F119" s="58" t="s">
        <v>12</v>
      </c>
      <c r="G119" s="5">
        <v>485.17</v>
      </c>
      <c r="H119" s="5">
        <f>H118</f>
        <v>456</v>
      </c>
      <c r="I119" s="5">
        <v>485.17</v>
      </c>
      <c r="J119" s="5">
        <v>504.57</v>
      </c>
      <c r="K119" s="5">
        <v>525</v>
      </c>
      <c r="L119" s="5">
        <v>525</v>
      </c>
    </row>
    <row r="120" spans="1:16" ht="68.25" customHeight="1">
      <c r="A120" s="55"/>
      <c r="B120" s="56"/>
      <c r="C120" s="56"/>
      <c r="D120" s="57"/>
      <c r="E120" s="51"/>
      <c r="F120" s="62" t="s">
        <v>7</v>
      </c>
      <c r="G120" s="61">
        <v>485.17</v>
      </c>
      <c r="H120" s="5">
        <f>H119</f>
        <v>456</v>
      </c>
      <c r="I120" s="5">
        <f>I119</f>
        <v>485.17</v>
      </c>
      <c r="J120" s="5">
        <f>J119</f>
        <v>504.57</v>
      </c>
      <c r="K120" s="5">
        <f>K119</f>
        <v>525</v>
      </c>
      <c r="L120" s="5">
        <f>L119</f>
        <v>525</v>
      </c>
    </row>
    <row r="121" spans="1:16" ht="58.5" customHeight="1">
      <c r="A121" s="170" t="s">
        <v>30</v>
      </c>
      <c r="B121" s="171"/>
      <c r="C121" s="171"/>
      <c r="D121" s="172"/>
      <c r="E121" s="50" t="s">
        <v>31</v>
      </c>
      <c r="F121" s="59"/>
      <c r="G121" s="32"/>
      <c r="H121" s="5"/>
      <c r="I121" s="5"/>
      <c r="J121" s="5">
        <f>J122</f>
        <v>605.63</v>
      </c>
      <c r="K121" s="5"/>
      <c r="L121" s="5"/>
    </row>
    <row r="122" spans="1:16" ht="47.25" customHeight="1">
      <c r="A122" s="65"/>
      <c r="E122" s="66"/>
      <c r="F122" s="58" t="s">
        <v>16</v>
      </c>
      <c r="G122" s="115" t="s">
        <v>1</v>
      </c>
      <c r="H122" s="67" t="s">
        <v>1</v>
      </c>
      <c r="I122" s="67" t="s">
        <v>1</v>
      </c>
      <c r="J122" s="67">
        <f>J125</f>
        <v>605.63</v>
      </c>
      <c r="K122" s="67" t="s">
        <v>1</v>
      </c>
      <c r="L122" s="67" t="s">
        <v>1</v>
      </c>
    </row>
    <row r="123" spans="1:16" ht="31.5" customHeight="1">
      <c r="A123" s="68"/>
      <c r="B123" s="69"/>
      <c r="C123" s="69"/>
      <c r="D123" s="70"/>
      <c r="E123" s="71"/>
      <c r="F123" s="72" t="s">
        <v>12</v>
      </c>
      <c r="G123" s="116" t="s">
        <v>1</v>
      </c>
      <c r="H123" s="73" t="s">
        <v>1</v>
      </c>
      <c r="I123" s="73" t="s">
        <v>1</v>
      </c>
      <c r="J123" s="73" t="s">
        <v>1</v>
      </c>
      <c r="K123" s="73" t="s">
        <v>1</v>
      </c>
      <c r="L123" s="74" t="s">
        <v>1</v>
      </c>
    </row>
    <row r="124" spans="1:16" ht="65.25" customHeight="1">
      <c r="A124" s="75"/>
      <c r="B124" s="52"/>
      <c r="C124" s="52"/>
      <c r="D124" s="53"/>
      <c r="E124" s="51"/>
      <c r="F124" s="9" t="s">
        <v>7</v>
      </c>
      <c r="G124" s="61" t="s">
        <v>1</v>
      </c>
      <c r="H124" s="5" t="s">
        <v>1</v>
      </c>
      <c r="I124" s="5" t="s">
        <v>1</v>
      </c>
      <c r="J124" s="5" t="s">
        <v>1</v>
      </c>
      <c r="K124" s="5" t="s">
        <v>1</v>
      </c>
      <c r="L124" s="76" t="s">
        <v>1</v>
      </c>
    </row>
    <row r="125" spans="1:16" ht="48" customHeight="1">
      <c r="A125" s="176"/>
      <c r="B125" s="177"/>
      <c r="C125" s="177"/>
      <c r="D125" s="178"/>
      <c r="E125" s="77"/>
      <c r="F125" s="60" t="s">
        <v>13</v>
      </c>
      <c r="G125" s="114" t="s">
        <v>1</v>
      </c>
      <c r="H125" s="78" t="s">
        <v>1</v>
      </c>
      <c r="I125" s="78" t="s">
        <v>1</v>
      </c>
      <c r="J125" s="78">
        <v>605.63</v>
      </c>
      <c r="K125" s="78" t="s">
        <v>1</v>
      </c>
      <c r="L125" s="79" t="s">
        <v>1</v>
      </c>
    </row>
    <row r="126" spans="1:16" s="33" customFormat="1" ht="244.5" customHeight="1">
      <c r="A126" s="161" t="s">
        <v>71</v>
      </c>
      <c r="B126" s="162"/>
      <c r="C126" s="162"/>
      <c r="D126" s="163"/>
      <c r="E126" s="122" t="s">
        <v>38</v>
      </c>
      <c r="F126" s="84"/>
      <c r="G126" s="119">
        <v>3748.39</v>
      </c>
      <c r="H126" s="119">
        <f>H127</f>
        <v>3915.59</v>
      </c>
      <c r="I126" s="119">
        <f>I127</f>
        <v>4028.87</v>
      </c>
      <c r="J126" s="119">
        <f>J127</f>
        <v>4028.87</v>
      </c>
      <c r="K126" s="119">
        <f>K127</f>
        <v>4028.87</v>
      </c>
      <c r="L126" s="119">
        <f>L127</f>
        <v>4028.87</v>
      </c>
      <c r="M126" s="34">
        <f>G126+H126+I126+J126+K126+L126</f>
        <v>23779.459999999995</v>
      </c>
    </row>
    <row r="127" spans="1:16" ht="40.5" customHeight="1">
      <c r="A127" s="164"/>
      <c r="B127" s="165"/>
      <c r="C127" s="165"/>
      <c r="D127" s="166"/>
      <c r="E127" s="63"/>
      <c r="F127" s="64" t="s">
        <v>16</v>
      </c>
      <c r="G127" s="48">
        <v>3748.39</v>
      </c>
      <c r="H127" s="48">
        <v>3915.59</v>
      </c>
      <c r="I127" s="48">
        <v>4028.87</v>
      </c>
      <c r="J127" s="48">
        <v>4028.87</v>
      </c>
      <c r="K127" s="48">
        <v>4028.87</v>
      </c>
      <c r="L127" s="48">
        <v>4028.87</v>
      </c>
      <c r="P127" s="17"/>
    </row>
    <row r="128" spans="1:16" ht="39.75" customHeight="1">
      <c r="A128" s="149"/>
      <c r="B128" s="150"/>
      <c r="C128" s="150"/>
      <c r="D128" s="151"/>
      <c r="E128" s="12"/>
      <c r="F128" s="9" t="s">
        <v>24</v>
      </c>
      <c r="G128" s="3">
        <v>3748.39</v>
      </c>
      <c r="H128" s="3">
        <f>H127</f>
        <v>3915.59</v>
      </c>
      <c r="I128" s="3">
        <f t="shared" ref="I128:L129" si="7">I127</f>
        <v>4028.87</v>
      </c>
      <c r="J128" s="3">
        <f t="shared" si="7"/>
        <v>4028.87</v>
      </c>
      <c r="K128" s="3">
        <f t="shared" si="7"/>
        <v>4028.87</v>
      </c>
      <c r="L128" s="3">
        <f t="shared" si="7"/>
        <v>4028.87</v>
      </c>
    </row>
    <row r="129" spans="1:12" ht="89.85" customHeight="1">
      <c r="A129" s="143"/>
      <c r="B129" s="144"/>
      <c r="C129" s="144"/>
      <c r="D129" s="145"/>
      <c r="E129" s="13"/>
      <c r="F129" s="9" t="s">
        <v>7</v>
      </c>
      <c r="G129" s="3">
        <v>3748.39</v>
      </c>
      <c r="H129" s="3">
        <f>H128</f>
        <v>3915.59</v>
      </c>
      <c r="I129" s="3">
        <f t="shared" si="7"/>
        <v>4028.87</v>
      </c>
      <c r="J129" s="3">
        <f t="shared" si="7"/>
        <v>4028.87</v>
      </c>
      <c r="K129" s="3">
        <f t="shared" si="7"/>
        <v>4028.87</v>
      </c>
      <c r="L129" s="3">
        <f t="shared" si="7"/>
        <v>4028.87</v>
      </c>
    </row>
    <row r="130" spans="1:12" ht="19.5" customHeight="1">
      <c r="A130" s="173"/>
      <c r="B130" s="173"/>
      <c r="C130" s="173"/>
      <c r="D130" s="173"/>
      <c r="E130" s="173"/>
      <c r="F130" s="173"/>
      <c r="G130" s="173"/>
      <c r="H130" s="173"/>
      <c r="I130" s="173"/>
      <c r="J130" s="173"/>
      <c r="K130" s="173"/>
      <c r="L130" s="173"/>
    </row>
    <row r="131" spans="1:12" ht="84" customHeight="1">
      <c r="A131" s="174" t="s">
        <v>45</v>
      </c>
      <c r="B131" s="175"/>
      <c r="C131" s="175"/>
      <c r="D131" s="175"/>
      <c r="E131" s="175"/>
      <c r="F131" s="175"/>
      <c r="G131" s="175"/>
      <c r="H131" s="175"/>
      <c r="I131" s="175"/>
      <c r="J131" s="175"/>
      <c r="K131" s="175"/>
      <c r="L131" s="175"/>
    </row>
  </sheetData>
  <mergeCells count="112">
    <mergeCell ref="A118:D118"/>
    <mergeCell ref="A119:D119"/>
    <mergeCell ref="A112:D112"/>
    <mergeCell ref="A113:D113"/>
    <mergeCell ref="A114:D114"/>
    <mergeCell ref="A115:D115"/>
    <mergeCell ref="A121:D121"/>
    <mergeCell ref="A130:L130"/>
    <mergeCell ref="A131:L131"/>
    <mergeCell ref="A125:D125"/>
    <mergeCell ref="A126:D126"/>
    <mergeCell ref="A127:D127"/>
    <mergeCell ref="A128:D128"/>
    <mergeCell ref="A129:D129"/>
    <mergeCell ref="A109:D109"/>
    <mergeCell ref="A110:D110"/>
    <mergeCell ref="A111:D111"/>
    <mergeCell ref="A103:D103"/>
    <mergeCell ref="A104:D104"/>
    <mergeCell ref="A105:D105"/>
    <mergeCell ref="A106:D106"/>
    <mergeCell ref="A116:D116"/>
    <mergeCell ref="A117:D117"/>
    <mergeCell ref="A96:D96"/>
    <mergeCell ref="A89:D89"/>
    <mergeCell ref="A90:D90"/>
    <mergeCell ref="A91:D91"/>
    <mergeCell ref="A92:D92"/>
    <mergeCell ref="A101:D101"/>
    <mergeCell ref="A102:D102"/>
    <mergeCell ref="A107:D107"/>
    <mergeCell ref="A108:D108"/>
    <mergeCell ref="A97:D97"/>
    <mergeCell ref="A98:D98"/>
    <mergeCell ref="A99:D99"/>
    <mergeCell ref="A100:D100"/>
    <mergeCell ref="A85:D85"/>
    <mergeCell ref="A86:D86"/>
    <mergeCell ref="A87:D87"/>
    <mergeCell ref="A88:D88"/>
    <mergeCell ref="A83:D83"/>
    <mergeCell ref="A84:D84"/>
    <mergeCell ref="A93:D93"/>
    <mergeCell ref="A94:D94"/>
    <mergeCell ref="A95:D95"/>
    <mergeCell ref="A70:D70"/>
    <mergeCell ref="A52:D52"/>
    <mergeCell ref="A58:D58"/>
    <mergeCell ref="A54:D54"/>
    <mergeCell ref="A55:D55"/>
    <mergeCell ref="A56:D56"/>
    <mergeCell ref="A81:D81"/>
    <mergeCell ref="A82:D82"/>
    <mergeCell ref="A71:D71"/>
    <mergeCell ref="A72:D72"/>
    <mergeCell ref="A77:D77"/>
    <mergeCell ref="A78:D78"/>
    <mergeCell ref="A73:D73"/>
    <mergeCell ref="A74:D74"/>
    <mergeCell ref="A75:D75"/>
    <mergeCell ref="A76:D76"/>
    <mergeCell ref="A79:D79"/>
    <mergeCell ref="A80:D80"/>
    <mergeCell ref="A50:D50"/>
    <mergeCell ref="A51:D51"/>
    <mergeCell ref="A38:D38"/>
    <mergeCell ref="A39:D39"/>
    <mergeCell ref="A40:D40"/>
    <mergeCell ref="A47:D47"/>
    <mergeCell ref="A68:D68"/>
    <mergeCell ref="A53:D53"/>
    <mergeCell ref="A64:D64"/>
    <mergeCell ref="A34:D34"/>
    <mergeCell ref="A35:D35"/>
    <mergeCell ref="A36:D36"/>
    <mergeCell ref="A37:D37"/>
    <mergeCell ref="A31:D31"/>
    <mergeCell ref="A32:D32"/>
    <mergeCell ref="A33:D33"/>
    <mergeCell ref="A48:D48"/>
    <mergeCell ref="A49:D49"/>
    <mergeCell ref="A28:D28"/>
    <mergeCell ref="A20:D20"/>
    <mergeCell ref="A26:D26"/>
    <mergeCell ref="A29:D29"/>
    <mergeCell ref="A30:D30"/>
    <mergeCell ref="A11:D11"/>
    <mergeCell ref="A12:D12"/>
    <mergeCell ref="A13:D13"/>
    <mergeCell ref="A19:D19"/>
    <mergeCell ref="A21:D21"/>
    <mergeCell ref="A22:D22"/>
    <mergeCell ref="A23:D23"/>
    <mergeCell ref="A24:D24"/>
    <mergeCell ref="A25:D25"/>
    <mergeCell ref="A27:D27"/>
    <mergeCell ref="A1:L1"/>
    <mergeCell ref="A2:L2"/>
    <mergeCell ref="A3:D4"/>
    <mergeCell ref="E3:E4"/>
    <mergeCell ref="F3:F4"/>
    <mergeCell ref="G3:L3"/>
    <mergeCell ref="A5:D5"/>
    <mergeCell ref="A7:D7"/>
    <mergeCell ref="A18:D18"/>
    <mergeCell ref="A14:D14"/>
    <mergeCell ref="A15:D15"/>
    <mergeCell ref="A16:D16"/>
    <mergeCell ref="A17:D17"/>
    <mergeCell ref="A8:D8"/>
    <mergeCell ref="A9:D9"/>
    <mergeCell ref="A10:D10"/>
  </mergeCells>
  <phoneticPr fontId="0" type="noConversion"/>
  <pageMargins left="0.27559055118110237" right="0.19685039370078741" top="0.27559055118110237" bottom="0.74803149606299213" header="0.19685039370078741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 1</vt:lpstr>
      <vt:lpstr>_1.1.4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Kutsenko_AV</cp:lastModifiedBy>
  <cp:lastPrinted>2022-12-27T12:02:16Z</cp:lastPrinted>
  <dcterms:created xsi:type="dcterms:W3CDTF">2021-09-14T19:21:46Z</dcterms:created>
  <dcterms:modified xsi:type="dcterms:W3CDTF">2023-01-31T07:32:56Z</dcterms:modified>
</cp:coreProperties>
</file>