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32760" yWindow="32760" windowWidth="17280" windowHeight="8250" firstSheet="5" activeTab="5"/>
  </bookViews>
  <sheets>
    <sheet name="Лист1" sheetId="1" r:id="rId1"/>
    <sheet name="Лист1 (2)" sheetId="4" r:id="rId2"/>
    <sheet name="Ставрополь" sheetId="5" r:id="rId3"/>
    <sheet name="только местные" sheetId="8" r:id="rId4"/>
    <sheet name="2021" sheetId="11" state="hidden" r:id="rId5"/>
    <sheet name="2022-2024 " sheetId="14" r:id="rId6"/>
  </sheets>
  <definedNames>
    <definedName name="_xlnm._FilterDatabase" localSheetId="4" hidden="1">'2021'!$A$3:$G$3</definedName>
    <definedName name="_xlnm._FilterDatabase" localSheetId="5" hidden="1">'2022-2024 '!$A$3:$G$3</definedName>
    <definedName name="_xlnm._FilterDatabase" localSheetId="3" hidden="1">'только местные'!$A$3:$G$5</definedName>
    <definedName name="Print_Area" localSheetId="4">'2021'!$A$1:$C$85</definedName>
    <definedName name="Print_Area" localSheetId="5">'2022-2024 '!$A$1:$C$283</definedName>
    <definedName name="Print_Area" localSheetId="2">Ставрополь!$A$1:$C$115</definedName>
    <definedName name="Print_Area" localSheetId="3">'только местные'!$A$1:$C$88</definedName>
    <definedName name="Print_Titles" localSheetId="4">'2021'!$3:$3</definedName>
    <definedName name="Print_Titles" localSheetId="2">Ставрополь!$3:$3</definedName>
    <definedName name="Print_Titles" localSheetId="3">'только местные'!$3:$3</definedName>
  </definedNames>
  <calcPr calcId="977461" fullCalcOnLoad="1" iterate="1"/>
</workbook>
</file>

<file path=xl/calcChain.xml><?xml version="1.0" encoding="utf-8"?>
<calcChain xmlns="http://schemas.openxmlformats.org/spreadsheetml/2006/main">
  <c r="B38" i="1" l="1"/>
  <c r="B44" i="1"/>
  <c r="C44" i="1"/>
  <c r="D44" i="1"/>
  <c r="C4" i="4"/>
  <c r="C6" i="4"/>
  <c r="D33" i="4"/>
  <c r="B36" i="4"/>
  <c r="B42" i="4"/>
  <c r="D42" i="4"/>
  <c r="C42" i="4"/>
  <c r="B81" i="5"/>
  <c r="B90" i="5"/>
  <c r="D90" i="5"/>
  <c r="C90" i="5"/>
  <c r="E48" i="8"/>
  <c r="B63" i="8"/>
  <c r="C63" i="8"/>
  <c r="D63" i="8"/>
  <c r="D66" i="8"/>
  <c r="C64" i="8"/>
  <c r="D69" i="8"/>
  <c r="C70" i="8"/>
  <c r="C69" i="8"/>
  <c r="D70" i="8"/>
  <c r="D5" i="11"/>
  <c r="I7" i="11"/>
  <c r="B14" i="11"/>
  <c r="B15" i="11"/>
  <c r="E20" i="11"/>
  <c r="B23" i="11"/>
  <c r="B65" i="11"/>
  <c r="I24" i="11"/>
  <c r="B29" i="11"/>
  <c r="D29" i="11"/>
  <c r="G32" i="11"/>
  <c r="E34" i="11"/>
  <c r="E38" i="11"/>
  <c r="G48" i="11"/>
  <c r="C60" i="11"/>
  <c r="C62" i="11"/>
  <c r="B66" i="11"/>
  <c r="B67" i="11"/>
  <c r="B69" i="11"/>
  <c r="B70" i="11"/>
  <c r="B77" i="11"/>
  <c r="B76" i="11"/>
  <c r="H73" i="11"/>
  <c r="B79" i="11"/>
  <c r="D80" i="11"/>
  <c r="B80" i="11"/>
  <c r="E64" i="11"/>
  <c r="B75" i="11"/>
  <c r="C72" i="8"/>
  <c r="E76" i="11"/>
  <c r="B81" i="11"/>
  <c r="B85" i="11"/>
</calcChain>
</file>

<file path=xl/sharedStrings.xml><?xml version="1.0" encoding="utf-8"?>
<sst xmlns="http://schemas.openxmlformats.org/spreadsheetml/2006/main" count="1023" uniqueCount="730">
  <si>
    <t>Уточнение параметров бюджета г.Невинномысска</t>
  </si>
  <si>
    <t>Наименование мероприятия</t>
  </si>
  <si>
    <t>Уменьшение</t>
  </si>
  <si>
    <t>Увеличение</t>
  </si>
  <si>
    <t>На основании предложения главного распорядителя средств бюджета города уменьшить бюджетные ассигнования в результате сложившейся экономии от проведенных аукционов с расходов на оказание услуг по охране имущества и обеспечению внутриобъектного и пропускного режимов в сумме 0,76 тыс. рублей.</t>
  </si>
  <si>
    <t>На основании предложения главного распорядителя средств бюджета города уменьшить бюджетные ассигнования в результате сложившейся экономии от проведенных аукционов с расходов на поставку тонеров и картриджей в сумме 238,00 тыс. рублей для приобретения сервера.</t>
  </si>
  <si>
    <t>На основании предложения главного распорядителя средств бюджета города увеличить бюджетные ассигнования в сумме 2609,70 тыс. рублей, в том числе:
    для приобретения сервера в сумме 238,76 тыс. рублей;
    на монтаж сетей электроснабжения (в том числе проектно-сметную документацию) в помещении здания по адресу: Бульвар Мира д.21 в сумме 1705,00 тыс. рублей;
    на установку системы охранно-пожарной сигнализации (в том числе проектно-сметную документацию) в помещении здания по адресу: Бульвар Мира д.21 в сумме 665,94 тыс. рублей.</t>
  </si>
  <si>
    <t>На основании предложения главного распорядителя средств бюджета города уменьшить бюджетные ассигнования муниципальному казенному учреждению «Многофункциональный центр предоставления государственных и муниципальных услуг» за счет средств бюджета города в результате сложившейся экономии от проведенных аукционов с расходов на оказание услуг по физической охране объектов и имущества в сумме 18,51 тыс. рублей.</t>
  </si>
  <si>
    <t>Увеличить бюджетные ассигнования за счет средств бюджета города на обеспечение гарантий депутата, выборного должностного лица местного самоуправления, муниципальных служащих в соответствии с законодательством Ставропольского края в сумме 295,10 тыс. рублей, в связи с выходом работника на пенсию.</t>
  </si>
  <si>
    <t>На основании предложения главного распорядителя средств бюджета города увеличить бюджетные ассигнования за счет средств бюджета города в сумме 5745,93 тыс. рублей, в том числе:
    на публикацию нормативно-правовых актов и иной официальной информации в средствах массовой информации на 5500,00 тыс. рублей;
    на проведение независимой оценки качества условий оказания услуг муниципальными учреждениями в сфере образования и культуры в сумме 245,93 тыс. рублей на основании  Федерального закона «О внесений в отдельные законодательные  акты Российской Федерации по вопросам совершенствования проведения независимой оценки качества условий оказания услуг организациями в сфере культуры, охраны здоровья, образования, социального обслуживания и федеральными учреждениями медико-социальной экспертизы» от  06.03.2018 года № 392-ФЗ .</t>
  </si>
  <si>
    <t xml:space="preserve">6. На основании предложения главного распорядителя средств бюджета города увеличить бюджетные ассигнования за счет средств бюджета города на реализацию муниципальной программы «Межнациональные отношения, поддержка казачества, профилактика экстремизма, терроризма, правонарушений и наркомании в городе Невинномысске» на военно-патриотическое воспитание казачьей молодежи и пропаганду казачьей культуры в сумме 646,00 тыс. рублей, в том числе:
     основное мероприятие 2: организация и проведение фестивалей, конкурсов и праздничных выступлений творческих коллективов Невинномысским городским казачьим обществом Ставропольского окружного казачьего общества Терского войскового казачьего общества в сумме 326,00 тыс. рублей;
    основное мероприятие 3: организация подготовки юношей к службе в Вооруженных силах Российской Федерации в сумме 320,00 тыс. рублей.
</t>
  </si>
  <si>
    <t xml:space="preserve">На основании предложения главного распорядителя средств бюджета города увеличить бюджетные ассигнования за счет средств бюджета города муниципальному казенному учреждению «Управление по чрезвычайным ситуациям и гражданской обороне города Невинномысска» на 190,91 тыс. рублей, в том числе на приобретение:
    алюминиевой моторной лодки Тактика-390 РМ в сумме 93,11 тыс. рублей;
    прицепа для лодки в сумме 48,80 тыс. рублей;
    компонентов систем видеонаблюдения, в связи с выходом из строя, в сумме 49,00 тыс. рублей.
</t>
  </si>
  <si>
    <t xml:space="preserve">Увеличить бюджетные ассигнования за счет средств бюджета города в сумме 230,33 тыс. рублей, из них на:
     оплату налога на добавленную стоимость в федеральный бюджет в сумме 170,33 тыс. рублей. Победителем аукциона по продаже муниципального имущества признано физическое лицо. В соответствии с пунктом 3 статьи 161 Налогового кодекса Российской Федерации установлено, что при реализации муниципального имущества физическим лицам, не являющимся индивидуальными предпринимателями, налог на добавленную стоимость уплачивается в бюджет органами местного самоуправления, осуществляющими операции по реализации данного имущества;
     возмещение расходов на оплату исполнительного листа серия ФС № 017082968 от 11.07.2018 на основании апелляционного определения от 03.07.2018 по административному делу № 33аа-252/2018 о взыскании денежных средств с комитета по управлению муниципальным имуществом в пользу ООО «Профэксперт» на проведение экспертного исследования в сумме 60,00 тыс. рублей.
</t>
  </si>
  <si>
    <t>Увеличить бюджетные ассигнования за счет средств бюджета города на приобретение ксерокса в сумме 69,00 тыс. рублей.</t>
  </si>
  <si>
    <t xml:space="preserve">Увеличить бюджетные ассигнования за счет средств бюджета города на обеспечение гарантий депутата, выборного должностного лица местного самоуправления, муниципальных служащих в сумме 400,00 тыс. рублей. 
2. На основании заявки главного распорядителя средств бюджета города уменьшены бюджетные ассигнования за счет средств бюджета города на обеспечение гарантий депутата, выборного должностного лица местного самоуправления, муниципальных служащих в сумме 108,55 тыс. рублей, в связи с выходом работников на пенсию.
</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</si>
  <si>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финансовое обеспечение (государственного) муниципального задания на оказание (государственных) муниципальных услуг (выполнение работ) в сумме 1294,90 тыс. рублей, в том числе:
   на прохождение первоочередного периодического медицинского осмотра работников муниципальных бюджетных дошкольных образовательных организаций в сумме 840,46 тыс. рублей;
   на вывоз твердых бытовых отходов в муниципальных бюджетных дошкольных образовательных организациях в сумме 454,44 тыс. рублей, в связи с ростом тарифа регионального оператора.
</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</si>
  <si>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проведение капитального ремонта здания муниципального казенного дошкольного образовательного учреждения № 9 «Одуванчик» в сумме 238,80 тыс. рублей, в том числе:
   на оплату услуг по экспертизе сметной документации в сумме 5,00 тыс. рублей;
   для осуществления строительного контроля в сумме 233,80 тыс. рублей.
</t>
  </si>
  <si>
    <t>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совершенствование материально-технической базы муниципальных дошкольных образовательных организаций на проведение ремонта мягкой кровли №№ 16, 41, 45, 48 и 50 в сумме                        440,00 тыс. рублей.</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</si>
  <si>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уменьшить бюджетные ассигнования за счет средств бюджета города в результате сложившейся экономии от проведенных аукционов в сумме 124,27 тыс. рублей, в том числе:
      по благоустройству спортивной площадки муниципального бюджетного общеобразовательного учреждения Лицей № 6 в сумме 78,04 тыс. рублей;
      по благоустройству спортивной площадки муниципального бюджетного общеобразовательного учреждения средней общеобразовательной школы № 8 в сумме 46,23 тыс. рублей.
</t>
  </si>
  <si>
    <t xml:space="preserve">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совершенствование материально-технической базы общеобразовательных организаций в сумме 1386,45 тыс. рублей, в том числе:
     на ремонт кровли в сумме 241,86 тыс. рублей в муниципальных бюджетных общеобразовательных учреждениях средних общеобразовательных школах № 14, № 16;
     на приобретение холодильного оборудования для муниципального бюджетного общеобразовательного учреждения средней общеобразовательной школы № 5 в сумме                  39,99 тыс. рублей;
     на приобретение мясорубки в сумме 73,70 тыс. рублей, в муниципальных бюджетных общеобразовательных учреждениях средних общеобразовательных школах № 5, № 18;
     на ремонт полового покрытия в муниципальном бюджетном общеобразовательном учреждении средней общеобразовательной школе № 2 в сумме 428,01 тыс. рублей;
     на ремонт козырька входного узла в муниципальном бюджетном общеобразовательном учреждении средней общеобразовательной школе № 15 в сумме 511,81 тыс. рублей;
     на выполнение работ по ремонту тепловой сети в муниципальном бюджетном общеобразовательном учреждении средней общеобразовательной школе № 20 в сумме                  31,28 тыс. рублей;
     на осуществление строительского контроля по строительству спортивных площадок в муниципальных бюджетных общеобразовательных учреждениях средних общеобразовательных школах № 6, № 8 в сумме 59,80 тыс. рублей.
</t>
  </si>
  <si>
    <t xml:space="preserve">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капитальный ремонт кровли здания муниципального бюджетного общеобразовательного учреждения средней общеобразовательной школы № 1 в сумме 75,10 тыс. рублей, в том числе:  
     на проведение проектных (изыскательных) работ обследования кровли здания в сумме 45,20 тыс. рублей;
     на осуществление строительного контроля для проведения ремонтных работ в сумме                  29,90 тыс. рублей.
</t>
  </si>
  <si>
    <t>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в рамках реализации проекта развития территории муниципального образования Ставропольского края, основанного на местных инициативах, для осуществления строительного контроля на обустройство спортивных площадок в сумме 89,70 тыс. рублей в муниципальных бюджетных общеобразовательных учреждениях средних общеобразовательных школах № 1, № 15, № 16.</t>
  </si>
  <si>
    <t>В рамках реализации муниципальной программы «Развитие образования в городе Невинномысске» увеличить бюджетные ассигнования за счет бюджета города на благоустройство территорий муниципальных общеобразовательных учреждений средних общеобразовательных школ № 8, № 18 для осуществления строительного контроля в сумме 59,80 тыс. рублей.</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</si>
  <si>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финансовое обеспечение (государственного) муниципального задания на оказание (государственных) муниципальных услуг (выполнение работ) в сумме 1009,45 тыс. рублей, в том числе:
     на прохождение первоочередного периодического медицинского осмотра работников в муниципальных бюджетных общеобразовательных организациях в сумме 659,71 тыс. рублей;
     на вывоз твердых бытовых отходов в муниципальных бюджетных общеобразовательных организациях в сумме 349,74 тыс. рублей, в связи с ростом тарифа регионального оператора.
</t>
  </si>
  <si>
    <t>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финансовое обеспечение государственного (муниципального) задания на оказание государственных (муниципальных) услуг (выполнение работ) в сумме 272,00 тыс. рублей, c целью оплаты услуг физической охраны объектов и имущества в муниципальном бюджетном учреждении дополнительного образования детско-юношеская спортивная школа «Шерстяник», муниципальном бюджетном учреждении дополнительного образования «Детско-юношеская спортивная школа № 1», муниципальном бюджетном учреждении дополнительного образования детско-юношеская спортивная школа «Рекорд», муниципальном бюджетном учреждении дополнительного образования «Дворец детского творчества» города Невинномысска.</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</si>
  <si>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финансовое обеспечение (государственного) муниципального задания на оказание (государственных) муниципальных услуг (выполнение работ) в сумме 135,65 тыс. рублей, в том числе:
     на прохождение первоочередного периодического медицинского осмотра работников в муниципальных бюджетных учреждениях дополнительного образования в сумме 99,83 тыс. рублей;
     на вывоз твердых бытовых отходов в муниципальных бюджетных учреждениях дополнительного образования в сумме 35,82 тыс. рублей, в связи с ростом тарифа регионального оператора.
</t>
  </si>
  <si>
    <t>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на выполнение работ по благоустройству территории в муниципальном бюджетном учреждении дополнительного образования детского оздоровительно-образовательного центра «Гренада» в сумме         750,10 тыс. рублей.</t>
  </si>
  <si>
    <t xml:space="preserve">На основании предложения главного распорядителя средств бюджета города в рамках реализации муниципальной программы «Развитие образования в городе Невинномысске» увеличить бюджетные ассигнования за счет средств бюджета города в сумме 277,33 тыс. рублей, в том числе:
     муниципальному бюджетному учреждению «Центр развития образования» на проведение городского бала выпускников – медалистов в сумме 100,00 тыс. рублей;
     муниципальному бюджетному учреждению «Центр административно-хозяйственного обслуживания» города Невинномысска на приобретение горюче-смазочных материалов в сумме 177,33 тыс. рублей.
</t>
  </si>
  <si>
    <t>В рамках реализации муниципальной программы «Культура города Невинномысска» увеличить бюджетные ассигнования на разработку научно-проектной документации для выполнения ремонтно-реставрационных работ на обелиск «Вечная слава» в сумме 150,00 тыс. рублей.</t>
  </si>
  <si>
    <t xml:space="preserve">В рамках реализации муниципальной программы «Культура города Невинномысска» увеличить бюджетные ассигнования за счет средств бюджета города в сумме 1648,50 тыс. рублей, на:
     1) проведение городских культурно-массовых мероприятий в сумме 1500,00 тыс. рублей;
     2) субсидию на финансовое обеспечение государственного (муниципального) задания на оказание государственных (муниципальных) услуг (выполнение работ) для оплаты расходов муниципального бюджетного учреждения культуры «Дом культуры «Шерстяник» города Невинномысска в сумме 63,69 тыс. рублей, в том числе на оказание услуг по обращению с твердыми коммунальными отходами в сумме 26,69 тыс. рублей и акарицидную обработку парка культуры и отдыха «Шерстяник» в сумме 37,00 тыс. рублей;
     3) субсидию на иные цели муниципального бюджетного учреждения «Центральная городская библиотека» города Невинномысска на монтаж системы видеонаблюдения в сумме 84,81 тыс. рублей.
</t>
  </si>
  <si>
    <t>На основании постановления Правительства Ставропольского края от 28 мая 2019 г. № 240-п в рамках реализации муниципальной программы «Культура города Невинномысска» уменьшить бюджетные ассигнования на реализацию национального проекта «Культура» в рамках регионального проекта «Культурная среда» в целях проведения капитального ремонта здания муниципального бюджетного учреждения культуры «Культурно-досуговый Центр «РОДИНА» города Невинномысска за счет средств краевого бюджета в сумме 766,02 тыс. рублей, средств бюджета города в сумме 40,31 тыс. рублей.</t>
  </si>
  <si>
    <t>В рамках реализации муниципальной программы «Социальная поддержка граждан в городе Невинномысске» на основании предложения главного распорядителя средств бюджета города, в связи с выходом работника на пенсию, увеличены бюджетные ассигнования за счет средств бюджета города на обеспечение гарантий депутата, выборного должностного лица местного самоуправления, муниципальных служащих в сумме 108,55 тыс. рублей.</t>
  </si>
  <si>
    <t>На основании обращения главного распорядителя средств бюджета города увеличить бюджетные ассигнования на 1077,43 тыс. рублей на исполнение решений суда по возмещению вреда, причиненного в результате дорожно – транспортных происшествий, в том числе за счет произведенного перераспределения с подраздела 0501 со взносов на капитальный ремонт общего имущества многоквартирных домов в доле, приходящейся на площадь муниципального жилищного фонда в сумме 148,67 тыс. рублей.</t>
  </si>
  <si>
    <t xml:space="preserve">На основании обращения главного распорядителя средств бюджета города увеличить бюджетные ассигнования на оплату административных штрафов в сумме 225,00 тыс. рублей, в том числе в области использования и охраны водных объектов в сумме 125,00 тыс. рублей и безопасности дорожного движения в сумме 100,00 тыс. рублей. </t>
  </si>
  <si>
    <t xml:space="preserve">Увеличены бюджетные ассигнования в сумме 1808,84 тыс. рублей, в том числе на:
      нанесение дорожной разметки в сумме 1599,79 тыс. рублей;
      техническое обследование мостов через реку Кубань по ул. Революционной и по ул. Степана Разина в сумме 209,05 тыс. рублей;
</t>
  </si>
  <si>
    <t>В рамках реализации муниципальной программы «Развитие жилищно – коммунального хозяйства города Невинномысска», на основании обращения главного распорядителя средств бюджета города, восстановить бюджетные ассигнования на взносы на капитальный ремонт общего имущества многоквартирных домов в доле, приходящейся на площадь муниципального жилищного фонда после проведенного их перераспределения в сумме 328,67 тыс. рублей, том числе на: исполнение решений суда по возмещению вреда, причиненного в результате дорожно – транспортных происшествий (подраздел 0113) в сумме 148,67 тыс. рублей и на проведение проверки правильности применения сметных нормативов, индексов и методологии выполнения сметной документации для объектов «Благоустройство бульвара Мира» и «Благоустройство привокзальной площади» (подраздел 0503) в сумме 180,00 тыс. рублей.</t>
  </si>
  <si>
    <t>В рамках реализации муниципальной программы «Развитие жилищно – коммунального хозяйства города Невинномысска», на основании обращения главного распорядителя средств бюджета города увеличить бюджетные ассигнования на разработку декларации о воздействии на окружающую среду в сумме 34,00 тыс. рублей.</t>
  </si>
  <si>
    <t>перенос захоронений, расположенных на кладбище по ул. Социалистической в сумме 345,79 тыс. рублей.</t>
  </si>
  <si>
    <t xml:space="preserve">Уменьшить бюджетные ассигнования в соответствии с Законом Ставропольского края «О внесении изменений в Закон Ставропольского края «О бюджете Ставропольского края 2019 год и на плановый период 2020 - 2021 годов» от 11.03.2019 № 17 - кз в сумме 814,82 тыс. рублей на реализацию мероприятия по формированию современной городской среды в 2018 году и подлежащих оплате в 2019 году, в том числе на благоустройство общественных территорий - 485,68 тыс. рублей, за счет средств краевого бюджета в сумме - 461,39  тыс. рублей, бюджета города - 24,29 тыс. рублей; на благоустройство дворовых территорий - 329,14 тыс. рублей, за счет средств краевого бюджета - 312,68 тыс. рублей, бюджета города - 16,46 тыс. рублей. </t>
  </si>
  <si>
    <t>В рамках реализации муниципальной программы «Развитие жилищно – коммунального хозяйства города Невинномысска», на основании обращения главного распорядителя средств бюджета города увеличить с целью восстановления бюджетные ассигнования, с целью восстановления, на начисления оплаты труда аппарата управления жилищно - коммунального хозяйства в сумме       20,00 тыс. рублей.</t>
  </si>
  <si>
    <t xml:space="preserve">На основании предложения главного распорядителя средств бюджета города в рамках реализации муниципальной программы «Развитие физической культуры, спорта и молодежной политики в городе Невинномысске» увеличить субсидию на финансовое обеспечение государственного (муниципального) задания на оказание государственных (муниципальных) услуг (выполнение работ) за счет средств бюджета города муниципальному бюджетному учреждению дополнительного образования «Детско-юношеская спортивная школа по зимним видам спорта» города Невинномысска» в сумме 802,81 тыс. рублей, на:
- услуги по охране учреждения и прилегающей территории в сумме 653,86 тыс. рублей;
- приобретение ножей для подрезки льда на ледозаливочный агрегат в сумме 80,95 тыс. рублей;
- расходы по обучению сотрудников по программе повышения квалификации "Контрактная система в сфере закупок товаров, работ и услуг" в сумме 20,00 тыс. рублей;
- оплату сертификата в системе добровольной сертификации «СпортРегистр» в сумме 48,00 тыс. рублей. 
</t>
  </si>
  <si>
    <t xml:space="preserve">увеличить субсидию на финансовое обеспечение государственного (муниципального) задания на оказание государственных (муниципальных) услуг (выполнение работ) за счет средств бюджета города муниципальному бюджетному учреждению «Спортивно-культурный комплекс «Олимп» города Невинномысска» в сумме 26,72 тыс. рублей на арендную плату за земельный участок, расположенный по адресу г. Невинномысск, бульвар Мира, д. 32.   </t>
  </si>
  <si>
    <t xml:space="preserve">увеличить бюджетные ассигнования за счет средств бюджета города комитета по молодежной политике, физической культуре и спорту администрации города Невинномысска в сумме 167,57 тыс. рублей, на:
- услуги нотариуса при регистрации Положения о комитете по молодежной политике, физической культуре и спорту администрации города Невинномысска в новой редакции в сумме 1,36 тыс. рублей;
- оплату услуг по обращению с твердыми коммунальными отходами в сумме 7,48 тыс. рублей;
- приобретение индивидуальных средств защиты для безопасной работы в электроустановках, автоматов (устройств защитного отключения) с целью частичного устранения нарушений по электробезопасности в соответствии с требованиями Постановления 916-Р-ПЛ-А/1.7 от 28.03.2019г., в сумме 22,43 тыс. рублей;
- оплату услуг инженера-энергетика за выполнение обязанностей по организации эксплуатации электрооборудования в сумме 43,90 тыс. рублей;
- фонд оплаты труда в связи с внесением изменений в штатное расписание в сумме 36,75 тыс. рублей;
- приобретение источников бесперебойного питания в сумме 55,65 тыс. рублей.
</t>
  </si>
  <si>
    <t>ИТОГО</t>
  </si>
  <si>
    <t>Монтаж сетей электроснабжения (в том числе проектно-сметную документацию) в помещении здания по адресу: Бульвар Мира д.21 в сумме 1705,00 тыс. рублей;
    на установку системы охранно-пожарной сигнализации (в том числе проектно-сметную документацию) в помещении здания по адресу: Бульвар Мира д.21 в сумме 665,94 тыс. рублей.</t>
  </si>
  <si>
    <t>обеспечение гарантий депутата, выборного должностного лица местного самоуправления, муниципальных служащих в соответствии с законодательством Ставропольского края, в связи с выходом работника на пенсию.</t>
  </si>
  <si>
    <t>на публикацию нормативно-правовых актов и иной официальной информации в средствах массовой информации на 5500,00 тыс. рублей;</t>
  </si>
  <si>
    <t>на проведение независимой оценки качества условий оказания услуг муниципальными учреждениями в сфере образования и культуры</t>
  </si>
  <si>
    <t>организация и проведение фестивалей, конкурсов и праздничных выступлений творческих коллективов Невинномысским городским казачьим обществом Ставропольского окружного казачьего общества Терского войскового казачьего общества</t>
  </si>
  <si>
    <t xml:space="preserve">организация подготовки юношей к службе в Вооруженных силах Российской Федерации </t>
  </si>
  <si>
    <t>МКУ «Управление по чрезвычайным ситуациям и гражданской обороне города Невинномысска» на 190,91 тыс. рублей, в том числе на приобретение:
    алюминиевой моторной лодки Тактика-390 РМ в сумме 93,11 тыс. рублей;
    прицепа для лодки в сумме 48,80 тыс. рублей;
    компонентов систем видеонаблюдения, в связи с выходом из строя, в сумме 49,00 тыс. рублей.</t>
  </si>
  <si>
    <t>на оплату НДС в федеральный бюджет в сумме 170,33 тыс. рублей. Победителем аукциона по продаже муниципального имущества признано физическое лицо. В соответствии с пунктом 3 статьи 161 НК РФ при реализации муниципального имущества физическим лицам, не являющимся индивидуальными предпринимателями, налог на добавленную стоимость уплачивается в бюджет ОМСУ, осуществляющими операции по реализации данного имущества;
     возмещение расходов на оплату исполнительного листа серия ФС № 017082968 от 11.07.2018 на основании апелляционного определения от 03.07.2018 по административному делу № 33аа-252/2018 о взыскании денежных средств с комитета по управлению муниципальным имуществом в пользу ООО «Профэксперт» на проведение экспертного исследования в сумме 60,00 тыс. рублей.</t>
  </si>
  <si>
    <t>на приобретение ксерокса в сумме 69,00 тыс. рублей.</t>
  </si>
  <si>
    <t xml:space="preserve">на прохождение первоочередного периодического медицинского осмотра работников муниципальных бюджетных дошкольных образовательных организаций в сумме 840,46 тыс. рублей;
   на вывоз твердых бытовых отходов в муниципальных бюджетных дошкольных образовательных организациях в сумме 454,44 тыс. рублей, в связи с ростом тарифа регионального оператора.
</t>
  </si>
  <si>
    <t xml:space="preserve">проведение капитального ремонта здания муниципального казенного дошкольного образовательного учреждения № 9 «Одуванчик» в сумме 238,80 тыс. рублей, в том числе:
   на оплату услуг по экспертизе сметной документации в сумме 5,00 тыс. рублей;
   для осуществления строительного контроля в сумме 233,80 тыс. рублей.
</t>
  </si>
  <si>
    <t xml:space="preserve">на проведение ремонта мягкой кровли в ДОУ №№ 16, 41, 45, 48 и 50 </t>
  </si>
  <si>
    <t xml:space="preserve">на совершенствование материально-технической базы общеобразовательных организаций в сумме 1386,45 тыс. рублей, в том числе:
     на ремонт кровли в сумме 241,86 тыс. рублей в муниципальных бюджетных общеобразовательных учреждениях средних общеобразовательных школах № 14, № 16;
     на приобретение холодильного оборудования для муниципального бюджетного общеобразовательного учреждения средней общеобразовательной школы № 5 в сумме                  39,99 тыс. рублей;
     на приобретение мясорубки в сумме 73,70 тыс. рублей, в муниципальных бюджетных общеобразовательных учреждениях средних общеобразовательных школах № 5, № 18;
     на ремонт полового покрытия в муниципальном бюджетном общеобразовательном учреждении средней общеобразовательной школе № 2 в сумме 428,01 тыс. рублей;
     на ремонт козырька входного узла в муниципальном бюджетном общеобразовательном учреждении средней общеобразовательной школе № 15 в сумме 511,81 тыс. рублей;
     на выполнение работ по ремонту тепловой сети в муниципальном бюджетном общеобразовательном учреждении средней общеобразовательной школе № 20 в сумме                  31,28 тыс. рублей;
     на осуществление строительского контроля по строительству спортивных площадок в муниципальных бюджетных общеобразовательных учреждениях средних общеобразовательных школах № 6, № 8 в сумме 59,80 тыс. рублей.
</t>
  </si>
  <si>
    <t xml:space="preserve">капитальный ремонт кровли здания муниципального бюджетного общеобразовательного учреждения средней общеобразовательной школы № 1 в сумме 75,10 тыс. рублей, в том числе:  
     на проведение проектных (изыскательных) работ обследования кровли здания в сумме 45,20 тыс. рублей;
     на осуществление строительного контроля для проведения ремонтных работ в сумме                  29,90 тыс. рублей.
</t>
  </si>
  <si>
    <t>реализация проекта развития территории муниципального образования Ставропольского края, основанного на местных инициативах, для осуществления строительного контроля на обустройство спортивных площадок в муниципальных бюджетных общеобразовательных учреждениях средних общеобразовательных школах № 1, № 15, № 16.</t>
  </si>
  <si>
    <t>благоустройство территорий муниципальных общеобразовательных учреждений средних общеобразовательных школ № 8, № 18 для осуществления строительного контроля</t>
  </si>
  <si>
    <t xml:space="preserve">на прохождение первоочередного периодического медицинского осмотра работников в муниципальных бюджетных общеобразовательных организациях в сумме 659,71 тыс. рублей;
     на вывоз твердых бытовых отходов в муниципальных бюджетных общеобразовательных организациях в сумме 349,74 тыс. рублей, в связи с ростом тарифа регионального оператора.
</t>
  </si>
  <si>
    <t>на финансовое обеспечение государственного (муниципального) задания на оказание государственных (муниципальных) услуг (выполнение работ) в сумме 272,00 тыс. рублей, c целью оплаты услуг физической охраны объектов и имущества в муниципальном бюджетном учреждении дополнительного образования детско-юношеская спортивная школа «Шерстяник», муниципальном бюджетном учреждении дополнительного образования «Детско-юношеская спортивная школа № 1», муниципальном бюджетном учреждении дополнительного образования детско-юношеская спортивная школа «Рекорд», муниципальном бюджетном учреждении дополнительного образования «Дворец детского творчества» города Невинномысска.</t>
  </si>
  <si>
    <t>благоустройство территории в муниципальном бюджетном учреждении дополнительного образования детского оздоровительно-образовательного центра «Гренада»</t>
  </si>
  <si>
    <t xml:space="preserve"> муниципальному бюджетному учреждению «Центр развития образования» на проведение городского бала выпускников – медалистов в сумме 100,00 тыс. рублей;
     муниципальному бюджетному учреждению «Центр административно-хозяйственного обслуживания» города Невинномысска на приобретение горюче-смазочных материалов в сумме 177,33 тыс. рублей.
</t>
  </si>
  <si>
    <t>на разработку научно-проектной документации для выполнения ремонтно-реставрационных работ на обелиск «Вечная слава» в сумме 150,00 тыс. рублей.</t>
  </si>
  <si>
    <t xml:space="preserve"> 1) проведение городских культурно-массовых мероприятий в сумме 1500,00 тыс. рублей;
     2) субсидию на финансовое обеспечение государственного (муниципального) задания на оказание государственных (муниципальных) услуг (выполнение работ) для оплаты расходов муниципального бюджетного учреждения культуры «Дом культуры «Шерстяник» города Невинномысска в сумме 63,69 тыс. рублей, в том числе на оказание услуг по обращению с твердыми коммунальными отходами в сумме 26,69 тыс. рублей и акарицидную обработку парка культуры и отдыха «Шерстяник» в сумме 37,00 тыс. рублей;
     3) субсидию на иные цели муниципального бюджетного учреждения «Центральная городская библиотека» города Невинномысска на монтаж системы видеонаблюдения в сумме 84,81 тыс. рублей.
</t>
  </si>
  <si>
    <t xml:space="preserve">МБУ дополнительного образования «Детско-юношеская спортивная школа по зимним видам спорта» города Невинномысска» на:
- услуги по охране учреждения и прилегающей территории в сумме 653,86 тыс. рублей;
- приобретение ножей для подрезки льда на ледозаливочный агрегат в сумме 80,95 тыс. рублей;
- расходы по обучению сотрудников по программе повышения квалификации "Контрактная система в сфере закупок товаров, работ и услуг" в сумме 20,00 тыс. рублей;
- оплату сертификата в системе добровольной сертификации «СпортРегистр» в сумме 48,00 тыс. рублей. 
</t>
  </si>
  <si>
    <t xml:space="preserve">МБУ «Спортивно-культурный комплекс «Олимп» города Невинномысска» на арендную плату за земельный участок, расположенный по адресу г. Невинномысск, бульвар Мира, д. 32.   </t>
  </si>
  <si>
    <t xml:space="preserve">комитету по молодежной политике, физической культуре и спорту администрации города Невинномысска на:
- услуги нотариуса при регистрации Положения о комитете по молодежной политике, физической культуре и спорту администрации города Невинномысска в новой редакции в сумме 1,36 тыс. рублей;
- оплату услуг по обращению с твердыми коммунальными отходами в сумме 7,48 тыс. рублей;
- приобретение индивидуальных средств защиты для безопасной работы в электроустановках, автоматов (устройств защитного отключения) с целью частичного устранения нарушений по электробезопасности в соответствии с требованиями Постановления 916-Р-ПЛ-А/1.7 от 28.03.2019г., в сумме 22,43 тыс. рублей;
- оплату услуг инженера-энергетика за выполнение обязанностей по организации эксплуатации электрооборудования в сумме 43,90 тыс. рублей;
- фонд оплаты труда в связи с внесением изменений в штатное расписание в сумме 36,75 тыс. рублей;
- приобретение источников бесперебойного питания в сумме 55,65 тыс. рублей.
</t>
  </si>
  <si>
    <t>Уточнение параметров бюджета г.Ставрополя по доходам и расходам (июнь)</t>
  </si>
  <si>
    <t>тыс. рублей</t>
  </si>
  <si>
    <t>ПРИРОСТ ПО ДОХОДАМ, всего</t>
  </si>
  <si>
    <t>Целевые МБТ</t>
  </si>
  <si>
    <t>ПРИРОСТ ПО РАСХОДАМ, всего</t>
  </si>
  <si>
    <t>за счет целевых МБТ</t>
  </si>
  <si>
    <t>за счет собственных доходов и источников финансирования дефицита</t>
  </si>
  <si>
    <t xml:space="preserve">«Осуществление отдельных государственных полномочий в области социальной поддержки отдельных категорий граждан» предлагается увеличить объем бюджетных ассигнований в 2019 году в соответствии с уведомлениями министерства труда и социальной защиты населения Ставропольского края, в том числе:
</t>
  </si>
  <si>
    <t>Социальная поддержка населения</t>
  </si>
  <si>
    <t>за счет средств федерального бюджета</t>
  </si>
  <si>
    <t>за счет средств краевого бюджета</t>
  </si>
  <si>
    <t>за счет средств местного бюджета</t>
  </si>
  <si>
    <t>Осуществление отдельных полномочий по соц. Поддержке</t>
  </si>
  <si>
    <t>увеличены бюджетные ассигнования на ежегодную денежную выплату лицам, награжденным нагрудным знаком «Почетный донор России»</t>
  </si>
  <si>
    <t xml:space="preserve">компенсация отдельным категориям граждан оплаты взноса на капитальный ремонт общего имущества в многоквартирном доме </t>
  </si>
  <si>
    <t>выплата социального пособия на погребение</t>
  </si>
  <si>
    <t>ежемесячные денежные выплаты ветеранам труда и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</si>
  <si>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выплата ежегодного социального пособия на проезд студентам</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</si>
  <si>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</si>
  <si>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компенсация отдельным категориям граждан оплаты взноса на капитальный ремонт общего имущества в многоквартирном доме</t>
  </si>
  <si>
    <t xml:space="preserve">компенсация отдельным категориям граждан оплаты взноса на капитальный ремонт общего имущества в многоквартирном доме за счет средств краевого бюджета </t>
  </si>
  <si>
    <t>на реализацию мероприятий, направленных на сохранение устойчивого роста уровня и качества жизни людей с ограниченными возможностями здоровья и пожилых людей, в связи со сложившейся экономией бюджетных средств, по итогам определения конкурентными способами поставщиков (подрядчиков, исполнителей) на приобретение подарков для поздравления долгожителей города Ставрополя.</t>
  </si>
  <si>
    <t>Дополнительные меры социальной поддержки для отдельных категорий граждан, поддержка социально ориентированных некоммерческих организаций</t>
  </si>
  <si>
    <t>по созданию условий для беспрепятственного доступа маломобильных групп населения к объектам городской инфраструктуры, в связи со сложившейся экономией бюджетных средств по итогам определения конкурентными способами поставщиков (подрядчиков, исполнителей) для оказания услуг по перевозке инвалидов, передвигающихся с помощью инвалидных кресел-колясок, костылей, тростей, и сопровождению инвалидов по зрению.</t>
  </si>
  <si>
    <t>«Доступная среда»</t>
  </si>
  <si>
    <t xml:space="preserve">на оплату целевых взносов в фонд капитального ремонта общего имущества в многоквартирных жилых домах в части жилых помещений, находящихся в муниципальной собственности города Ставрополя </t>
  </si>
  <si>
    <t>ЖКХ</t>
  </si>
  <si>
    <t>ремонт тротуара по просп. Юности от пер. Шеболдаева до здания № 3а по просп. Юности (в том числе парковки, съезды, подходы к остановкам общественного транспорта)</t>
  </si>
  <si>
    <t xml:space="preserve">устройство тротуара по ул. Лермонтова от ул. Краснофлотской 
до пер. Балахонова 
</t>
  </si>
  <si>
    <t xml:space="preserve">замену плиточного покрытия тротуара в районе здания № 286 
по ул. Ленина 
</t>
  </si>
  <si>
    <t>ремонт велосипедной дорожки по ул. 50 лет ВЛКСМ от здания № 23В до ул. Тухачевского</t>
  </si>
  <si>
    <t>разработку сметной документации на ремонт автомобильных дорог, тротуаров, сетей дождевой канализации и элементов обустройства автомобильных дорог (в том числе прохождение экспертизы сметной документации, проведение проверки правильности применения сметных нормативов, индексов и методологии выполнения сметной документации)</t>
  </si>
  <si>
    <t xml:space="preserve">устройство светофора на пересечении улиц Горной – Баумана </t>
  </si>
  <si>
    <t>оптимизацию маршрутной сети города Ставрополя в связи с экономией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t>
  </si>
  <si>
    <t xml:space="preserve">субсидии на иные цели муниципальному бюджетному учреждению «Транссигнал» </t>
  </si>
  <si>
    <t>ремонт и установку скамеек и урн на территории города Ставрополя</t>
  </si>
  <si>
    <t>благоустр</t>
  </si>
  <si>
    <t>на разработку научно-проектной документации по объекту: «Благоустройство верхней площадки государственной историко-культурной заповедной территория «Крепостная гора», г. Ставрополь» (перераспределение средств, ранее предусмотренных по муниципальной программе «Формирование современной городской среды на территории города Ставрополя»</t>
  </si>
  <si>
    <t xml:space="preserve">за счет уменьшения расходов в связи с экономией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в 2019 году на сумму 126,42 тыс. рублей, 
из них:
</t>
  </si>
  <si>
    <t>на содержание объектов благоустройства – 10,76 тыс. рублей;</t>
  </si>
  <si>
    <t>на содержание водных устройств (фонтанов) – 32,54 тыс. рублей;</t>
  </si>
  <si>
    <t>на участие в организации деятельности по сбору (в том числе раздельному сбору) коммунальных отходов на территории города Ставрополя – 4,68 тыс. рублей;</t>
  </si>
  <si>
    <t xml:space="preserve">на содержание водных устройств (фонтанов) – 16,35 тыс. рублей;
</t>
  </si>
  <si>
    <t>на выполнение акарицидной и дезинсекционной обработок на территории города Ставрополя – 60,09 тыс. рублей;</t>
  </si>
  <si>
    <t>на ликвидацию амброзии и других карантинных сорняков на территории города Ставрополя – 2,00 тыс. рублей.</t>
  </si>
  <si>
    <t>за счет уменьшения расходов  по основному мероприятию «Подготовка документов территориального планирования города Ставрополя, в том числе разработка проектов планировки территорий города Ставрополя (проектов планировки, проектов межевания)» на сумму 503,67 тыс. рублей;</t>
  </si>
  <si>
    <t>градостроит</t>
  </si>
  <si>
    <t xml:space="preserve">за счет увеличения расходов по основному мероприятию «Выполнение функций заказчика по разработке градостроительной документации о градостроительном планировании развития и застройки территории 
города Ставрополя и частей территории города Ставрополя» на сумму 454,30 тыс. рублей
</t>
  </si>
  <si>
    <t>по главе 605 «Комитет муниципального заказа и торговли администрации города Ставрополя» по расходам на проведение праздничных мероприятий, посвященных Международному женскому дню</t>
  </si>
  <si>
    <t>культура</t>
  </si>
  <si>
    <t>по главе 609 «Комитет труда и социальной защиты населения администрации города Ставрополя» по расходам на приобретение подарков для поздравления участников встречи с главой города Ставрополя в рамках празднования мероприятий, посвященных Международному женскому дню</t>
  </si>
  <si>
    <t>увеличены объемы бюджетных ассигнований по главе 607 «Комитет культуры и молодежной политики администрации города Ставрополя» за счет средств бюджета города в 2019 году на 1 190,07 тыс. рублей по основному мероприятию «Обеспечение деятельности муниципальных учреждений дополнительного образования детей в отрасли «Культура» города Ставрополя» на содержание имущества МБУ ДО «Детской художественной школы» города Ставрополя на сумму 1 190,07 тыс. рублей.</t>
  </si>
  <si>
    <t xml:space="preserve">увеличены бюджетные ассигнования на обеспечение деятельности (оказание услуг) муниципальных учреждений в связи с ремонтом автобуса «Форд-Транзит» МБУ «Академия здорового образа жизни» города Ставрополя в 2019 году на сумму 35,00
</t>
  </si>
  <si>
    <t>физ.культура</t>
  </si>
  <si>
    <t>уменьшены объемы бюджетных ассигнований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на реализацию мероприятий, направленных на развитие физической культуры и массового спорта, в 2019 году в размере 468,02</t>
  </si>
  <si>
    <t>уменьшить объем бюджетных ассигнований на реализацию Программы в 2019 году на сумму экономии, сложившейся по итогам определения конкурентными способами поставщиков (подрядчиков, исполнителей) для обеспечения муниципальных нужд</t>
  </si>
  <si>
    <t>снижение административных барьеров</t>
  </si>
  <si>
    <t>по подпрограмме «Осуществление мероприятий по гражданской обороне, защите населения и территорий от чрезвычайных ситуаций»</t>
  </si>
  <si>
    <t>оборона</t>
  </si>
  <si>
    <t>за счет уменьшения расходов по организации работы муниципального казенного учреждения «Служба спасения» города Ставрополя на сумму 181,50 тыс. рублей;</t>
  </si>
  <si>
    <t>за счет увеличения расходов по обеспечению бесперебойной работы медицинского поста на Комсомольском пруду на сумму 100,00 тыс. рублей;</t>
  </si>
  <si>
    <t xml:space="preserve">по подпрограмме «Построение и развитие аппаратно-программного комплекса «Безопасный город» на территории города Ставрополя» </t>
  </si>
  <si>
    <t xml:space="preserve">организация работы муниципального казенного учреждения 
«Единая дежурно-диспетчерская служба» города Ставрополя на сумму 
50,83 тыс. рублей;
</t>
  </si>
  <si>
    <t>выполнение работ по установке, поддержанию в постоянной готовности и ремонту линейных комплектов муниципальной 
системы оповещения и информирования населения о возникновении чрезвычайных ситуаций на территории города Ставрополя на сумму 
122,10 тыс. рублей;</t>
  </si>
  <si>
    <t>развитие Центра технического обеспечения муниципального казенного учреждения «Единая дежурно-диспетчерская служба» города Ставрополя по ведению мониторинга состояния объектов с массовым пребыванием людей на сумму 21,97 тыс. рублей;</t>
  </si>
  <si>
    <t>проектирование аппаратно-программного комплекса «Безопасный город» на территории города Ставрополя и построение сегмента обеспечения правопорядка и профилактики правонарушений, включая системы видеонаблюдения на территории города Ставрополя, на сумму 
1 000,00 тыс. рублей;</t>
  </si>
  <si>
    <t xml:space="preserve">организация работы муниципального казенного учреждения «Единая дежурно-диспетчерская служба» города Ставрополя на сумму 
192,69 тыс. рублей;
</t>
  </si>
  <si>
    <t xml:space="preserve">развитие Центра технического обеспечения муниципального казенного учреждения «Единая дежурно-диспетчерская служба» города Ставрополя по ведению мониторинга состояния объектов с массовым пребыванием людей на сумму 1 000,00 тыс. рублей
</t>
  </si>
  <si>
    <t xml:space="preserve">на реализацию муниципальной программы «Формирование современной городской среды на территории города Ставрополя» </t>
  </si>
  <si>
    <t>за счет планируемого увеличения субсидии из бюджета Ставропольского края на реализацию программ формирования современной городской среды (благоустройство дворовых территорий)</t>
  </si>
  <si>
    <t>соврем. Гор.среда</t>
  </si>
  <si>
    <t>за счет планируемого увеличения субсидии из бюджета Ставропольского края на реализацию программ формирования современной городской среды (благоустройство дворовых территорий) на сумму 13 000,00 тыс. рублей (94,5%);</t>
  </si>
  <si>
    <t>за счет средств бюджета города для обеспечения условий софинансирования на сумму 756,61 тыс. рублей (5,5%);</t>
  </si>
  <si>
    <t>на разработку проекта благоустройства и научно-проектной документации верхней площадки территории Крепостной горы на сумму  2 765,90 тыс. рублей.</t>
  </si>
  <si>
    <t>предлагается уменьшить объем бюджетных ассигнований на расходы на обеспечение функций органов местного самоуправления на 2019 год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239,59 тыс. рублей</t>
  </si>
  <si>
    <t>дума</t>
  </si>
  <si>
    <t>Проектом решения предлагается уменьшить объем бюджетных ассигнований на реализацию Программы в 2019 году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919,16 тыс. рублей.</t>
  </si>
  <si>
    <t>администрация</t>
  </si>
  <si>
    <t>Проектом решения предлагается уменьшить объем бюджетных ассигнований на реализацию Программы в 2019 году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291,34 тыс. рублей.</t>
  </si>
  <si>
    <t xml:space="preserve">муниципального заказа </t>
  </si>
  <si>
    <t>Проектом решения предлагается уменьшить объем бюджетных ассигнований на реализацию Программы в 2019 году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15,51 тыс. рублей.</t>
  </si>
  <si>
    <t xml:space="preserve">комитет труда и социальной </t>
  </si>
  <si>
    <t xml:space="preserve">Увеличены расходы на обеспечение деятельности (оказание услуг) муниципальных учреждений на закупку товаров, работ и услуг (приобретение сервера, лицензии на сервер, оплату услуг по установке сервера) для нужд МКУ «ЦБ ФКиС» г. Ставрополя» для размещения платформ бухгалтерских программ в 2019 году на сумму 242,10 тыс. рублей. 
</t>
  </si>
  <si>
    <t xml:space="preserve">комитет физической культуры </t>
  </si>
  <si>
    <t xml:space="preserve">Уменьшены расходы на обеспечение функций органов местного самоуправления города Ставрополя (услуги ИСС «Консультант»)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в 2019 году в размере 7,99 тыс. рублей.
</t>
  </si>
  <si>
    <t xml:space="preserve">экономия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20,94 тыс. рублей;
расходы на заработную плату в связи с принятием постановления администрации города Ставрополя от 27.02.2019 № 445 «Об утверждении штатного расписания комитета городского хозяйства администрации города Ставрополя» – 31,79 тыс. рублей.
</t>
  </si>
  <si>
    <t xml:space="preserve">комитет городского хозяйства </t>
  </si>
  <si>
    <t xml:space="preserve">экономия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20,94 тыс. рублей;
</t>
  </si>
  <si>
    <t>расходы на заработную плату в связи с принятием постановления администрации города Ставрополя от 27.02.2019 № 445 «Об утверждении штатного расписания комитета городского хозяйства администрации города Ставрополя» – 31,79 тыс. рублей.</t>
  </si>
  <si>
    <t>обеспечение деятельности контрольно – счетной палаты города Ставрополя</t>
  </si>
  <si>
    <t>комитет градостроительства</t>
  </si>
  <si>
    <t>на реализацию иных функций Ставропольской городской Думы, администрации города Ставрополя, ее отраслевых (функциональных) и территориальных органов</t>
  </si>
  <si>
    <t>1) увеличить на сумму 130 438,53 тыс. рублей по главе 602 «Комитет по управлению муниципальным имуществом города Ставрополя» на сумму 130 438,53 тыс. рублей на выплаты собственникам помещений, находящихся в аварийных многоквартирных домах жилищного фонда города Ставрополя, возмещения за помещения, изымаемые для муниципальных нужд города Ставрополя в соответствии с постановлениями администрации города Ставрополя о признании домов аварийными и подлежащими сносу (ул. Бруснева, 6 – от 07.02.2018 № 215; ул. Ленина, 137 – от 08.11.2017 № 2091; ул. Вересковая, 2 – от 24.11.2017 № 2239), а также на основании оценки рыночной стоимости недвижимого имущества, принадлежащего гражданам на праве собственности (по ул. Бруснева, 6 – 93 271,79 тыс. рублей; по ул. Ленина, 137  – 29 497,81 тыс. рублей; по ул. Вересковая, 2 – 7 668,93 тыс. рублей).</t>
  </si>
  <si>
    <t>1) уменьшить расходы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 – 105,00 тыс. рублей</t>
  </si>
  <si>
    <t>ВСЕГО</t>
  </si>
  <si>
    <t>ПРИРОСТ ДЕФИЦИТА</t>
  </si>
  <si>
    <t>ОБЪЕМ ДЕФИЦИТА (без учета изменения остатков)</t>
  </si>
  <si>
    <t>Размер дефицита, %</t>
  </si>
  <si>
    <t>Налоговые и неналоговые доходы, план 2019 г.</t>
  </si>
  <si>
    <t>Верхний предел муниципального долга на 01.01.2020</t>
  </si>
  <si>
    <t xml:space="preserve">Доля муниципального долга </t>
  </si>
  <si>
    <t>Уточнение параметров бюджета г.Невинномысска по доходам и расходам (май)</t>
  </si>
  <si>
    <t>Налоговые и неналоговые доходы</t>
  </si>
  <si>
    <t>СНИЖЕНИЕ ДЕФИЦИТА</t>
  </si>
  <si>
    <t>субсидии на иные цели МБУ "Транссигнал"</t>
  </si>
  <si>
    <t>Проектом решения предлагается уменьшить объем бюджетных ассигнований на реализацию Программы в 2019 году на сумму                    экономии бюджетных ассигнований, сложившейся по итогам определения конкурентными способами поставщиков (подрядчиков, исполнителей) для обеспечения муниципальных нужд</t>
  </si>
  <si>
    <t>уменьшить объем бюджетных ассигнований на реализацию Программы в 2019 году на сумму экономии, сложившейся по итогам определения конкурентными способами поставщиков (подрядчиков, исполнителей) для обеспечения муниципальных нужд – 14,82 тыс. рублей.</t>
  </si>
  <si>
    <t>должно быть</t>
  </si>
  <si>
    <t>разница</t>
  </si>
  <si>
    <t xml:space="preserve">Уточнение параметров бюджета г.Ставрополя  по доходам и расходам </t>
  </si>
  <si>
    <t>Уточнение параметров бюджета города-курорта Кисловодска по доходам и расходам (декабрь)</t>
  </si>
  <si>
    <t>ПРЕДУСМОТРЕНО РЕШЕНИЕМ О БЮДЖЕТЕ</t>
  </si>
  <si>
    <t>Доходы всего, в том числе:</t>
  </si>
  <si>
    <t>Целевые МБТ от других бюджетов бюджетной системы РФ</t>
  </si>
  <si>
    <t>Доходы, всего</t>
  </si>
  <si>
    <t>Прочие безвозмездные поступления</t>
  </si>
  <si>
    <t>Возврат остатков субсидий, субвенций и иных межбюджетных трансфертов, имеющих целевое назначение, прошлых лет</t>
  </si>
  <si>
    <t>РАСХОДЫ, всего</t>
  </si>
  <si>
    <t>из них:</t>
  </si>
  <si>
    <t>Налоговые доходы</t>
  </si>
  <si>
    <t>внебюджетные</t>
  </si>
  <si>
    <t>Дефицит</t>
  </si>
  <si>
    <t>Источники финансирования дефицита, в том числе:</t>
  </si>
  <si>
    <t>Неналоговые доходы</t>
  </si>
  <si>
    <t xml:space="preserve">Кредиты кредитных организаций </t>
  </si>
  <si>
    <t>Бюджетные кредиты</t>
  </si>
  <si>
    <t>Остатки</t>
  </si>
  <si>
    <t>Акции</t>
  </si>
  <si>
    <t>в т.ч.  сценическо-концертная площадка с подземной автостоянкой в 52 квартале города Ставрополя по улице Маршала Жукова, строение 1б</t>
  </si>
  <si>
    <t xml:space="preserve">12631,98
</t>
  </si>
  <si>
    <t>Безвозмездные поступления</t>
  </si>
  <si>
    <t>УТОЧНЕНИЕ</t>
  </si>
  <si>
    <t>Прочие безвозмездные поступления (внебюджетные источники)</t>
  </si>
  <si>
    <t>Расходы, всего</t>
  </si>
  <si>
    <t>За счет собственных средств платежей</t>
  </si>
  <si>
    <t>Налоговые и неналоговые доходы (НДФЛ, УСН, зем. налог, налог на имущество физлиц)</t>
  </si>
  <si>
    <t>Средства местного бюджета</t>
  </si>
  <si>
    <t>За счет налоговых и ненелоговых доходов (на изготовление и софинансирование изготовления ПСД  - 16 833,03 тыс. рублей, новогодние подарки детям в ДОУ - 929,00 тыс. рублей, создание ОКС - 995,78 тыс. рублей, поздравительные открытки - 61,6 тыс. рублей).</t>
  </si>
  <si>
    <t>на строительство дорог и путепроводной развязки</t>
  </si>
  <si>
    <t>на реконструкцию проспектов</t>
  </si>
  <si>
    <t>на софинансирование реализации проекта "Благоустройство дворовых территорий"</t>
  </si>
  <si>
    <t>на строителство и реконструкцию школ и д/с</t>
  </si>
  <si>
    <t>на строительство МФКЦ</t>
  </si>
  <si>
    <t>на разработку ПСД</t>
  </si>
  <si>
    <t>на благоусройство</t>
  </si>
  <si>
    <t>на содержание ЦБ, ФУ, МКУ "Хозяйственная служба"</t>
  </si>
  <si>
    <t>на увеличение оплаты труда экономистов учреждений культуры</t>
  </si>
  <si>
    <t>на коммунальные услуги</t>
  </si>
  <si>
    <t>на софинансирование (строительство корпуса ДС №8)</t>
  </si>
  <si>
    <t>на основные средства</t>
  </si>
  <si>
    <t>ремонт и обслуживание видеонаблюдения</t>
  </si>
  <si>
    <t>на содержание и ТО муниципальной системы оповещения</t>
  </si>
  <si>
    <t xml:space="preserve">на проведение рем.работ помещений </t>
  </si>
  <si>
    <t>на приобретение оргтехники для Управления мун.контроля</t>
  </si>
  <si>
    <t>на погашение кредиторской задолженности</t>
  </si>
  <si>
    <r>
      <t xml:space="preserve">за счет остатков местного бюджета </t>
    </r>
    <r>
      <rPr>
        <sz val="12"/>
        <color indexed="8"/>
        <rFont val="Times New Roman"/>
        <family val="1"/>
        <charset val="204"/>
      </rPr>
      <t>(на возмещ. стоим. изъятых у собственников земельных участков и объектов недвиж. имущ.)</t>
    </r>
  </si>
  <si>
    <t>ПРИРОСТ ДЕФИЦИТА, в том числе:</t>
  </si>
  <si>
    <t>Источники финансирования дефицита</t>
  </si>
  <si>
    <t>Налоговые и неналоговые доходы, план 2021 г.</t>
  </si>
  <si>
    <t>Верхний предел муниципального долга на 01.01.2022</t>
  </si>
  <si>
    <t xml:space="preserve">РЕЗУЛЬТАТ с учетом уточнения параметров бюджета города-курорта Кисловодска  по доходам и расходам </t>
  </si>
  <si>
    <t>ИТОГО ПО ДОХОДАМ, всего</t>
  </si>
  <si>
    <t>прочие безвозмездные поступления</t>
  </si>
  <si>
    <t>ИТОГО ПО РАСХОДАМ, всего</t>
  </si>
  <si>
    <t>Прочие безвозмездные</t>
  </si>
  <si>
    <t>ДЕФИЦИТ</t>
  </si>
  <si>
    <t xml:space="preserve"> </t>
  </si>
  <si>
    <t xml:space="preserve">Распределение
доходов бюджета округа  по группам, подгруппам и статьям классификации доходов бюджетов Российской Федерации  на 2022 год                                                                                                                                        </t>
  </si>
  <si>
    <t xml:space="preserve">                                                                                                                                        (тыс. рублей)</t>
  </si>
  <si>
    <t>Код бюджетной классификации  Российской Федерации</t>
  </si>
  <si>
    <t>Наименование дохода</t>
  </si>
  <si>
    <t>Сумма</t>
  </si>
  <si>
    <t>000 1   00   00000  00 0000  000</t>
  </si>
  <si>
    <t>НАЛОГОВЫЕ И НЕНАЛОГОВЫЕ ДОХОДЫ</t>
  </si>
  <si>
    <t>286 207,76</t>
  </si>
  <si>
    <t>000  1  01  00000  00  0000  000</t>
  </si>
  <si>
    <t>НАЛОГИ НА ПРИБЫЛЬ, ДОХОДЫ</t>
  </si>
  <si>
    <t>175 320,00</t>
  </si>
  <si>
    <t>000  1  01  02000  01  0000  110</t>
  </si>
  <si>
    <t>Налог на доходы физических лиц</t>
  </si>
  <si>
    <t xml:space="preserve">                       </t>
  </si>
  <si>
    <t>000  1  01  02010  01  0000  110</t>
  </si>
  <si>
    <r>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t>
    </r>
    <r>
      <rPr>
        <sz val="14"/>
        <color indexed="8"/>
        <rFont val="Times New Roman"/>
        <family val="1"/>
        <charset val="204"/>
      </rPr>
      <t>статьями 227</t>
    </r>
    <r>
      <rPr>
        <b/>
        <sz val="14"/>
        <color indexed="8"/>
        <rFont val="Times New Roman"/>
        <family val="1"/>
        <charset val="204"/>
      </rPr>
      <t xml:space="preserve">, </t>
    </r>
    <r>
      <rPr>
        <sz val="14"/>
        <color indexed="8"/>
        <rFont val="Times New Roman"/>
        <family val="1"/>
        <charset val="204"/>
      </rPr>
      <t>227.1</t>
    </r>
    <r>
      <rPr>
        <b/>
        <sz val="14"/>
        <color indexed="8"/>
        <rFont val="Times New Roman"/>
        <family val="1"/>
        <charset val="204"/>
      </rPr>
      <t xml:space="preserve"> и </t>
    </r>
    <r>
      <rPr>
        <sz val="14"/>
        <color indexed="8"/>
        <rFont val="Times New Roman"/>
        <family val="1"/>
        <charset val="204"/>
      </rPr>
      <t>228</t>
    </r>
    <r>
      <rPr>
        <b/>
        <sz val="14"/>
        <color indexed="8"/>
        <rFont val="Times New Roman"/>
        <family val="1"/>
        <charset val="204"/>
      </rPr>
      <t xml:space="preserve"> Налогового кодекса Российской Федерации</t>
    </r>
  </si>
  <si>
    <t>173 604,00</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</si>
  <si>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</si>
  <si>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</si>
  <si>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</si>
  <si>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</si>
  <si>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1 000,00</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</si>
  <si>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</si>
  <si>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(перерасчеты, недоимка и задолженность по соответствующему платежу, в том числе по отмененному)</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</si>
  <si>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</si>
  <si>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</si>
  <si>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</si>
  <si>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(перерасчеты, недоимка и задолженность по соответствующему платежу, в том числе по отмененному)</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</si>
  <si>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</si>
  <si>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</si>
  <si>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</si>
  <si>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</si>
  <si>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000  1  03  00000  00  0000  000</t>
  </si>
  <si>
    <t>НАЛОГИ НА ТОВАРЫ (РАБОТЫ, УСЛУГИ), РЕАЛИЗУЕМЫЕ НА ТЕРРИТОРИИ РОССИЙСКОЙ ФЕДЕРАЦИИ</t>
  </si>
  <si>
    <t>18 548,00</t>
  </si>
  <si>
    <t>000  1  03  02000  00  0000  000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</si>
  <si>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</si>
  <si>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</si>
  <si>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</si>
  <si>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7 789,00</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</si>
  <si>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</si>
  <si>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</si>
  <si>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</si>
  <si>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</si>
  <si>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</si>
  <si>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</si>
  <si>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</si>
  <si>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</si>
  <si>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000  1  03   02250  01  0000 110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</si>
  <si>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</si>
  <si>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10 704,00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</si>
  <si>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</si>
  <si>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</si>
  <si>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</si>
  <si>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000  1  05  00000   00  0000  000</t>
  </si>
  <si>
    <t>НАЛОГИ НА СОВОКУПНЫЙ ДОХОД</t>
  </si>
  <si>
    <t>26 436,00</t>
  </si>
  <si>
    <t>000 1  05  01000  00  0000   110</t>
  </si>
  <si>
    <t>Налог, взимаемый в связи с применением упрощенной системы налогообложения</t>
  </si>
  <si>
    <t>10 628,00</t>
  </si>
  <si>
    <t>000 1  05  01010  01  0000   110</t>
  </si>
  <si>
    <t>Налог, взимаемый с налогоплательщиков, выбравших в качестве объекта налогообложения доходы</t>
  </si>
  <si>
    <t>7 248,00</t>
  </si>
  <si>
    <t>000 1  05  01011  01  0000   110</t>
  </si>
  <si>
    <t>182 1  05  01011  01  0000   110</t>
  </si>
  <si>
    <t>Налог, взимаемый с налогоплательщиков, выбравших в качестве объекта налогообложения доходы (перерасчеты, недоимка и задолженность по соответствующему платежу, в том числе по отмененному)</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</si>
  <si>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</si>
  <si>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</si>
  <si>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3 380,00</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</si>
  <si>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</si>
  <si>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</si>
  <si>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</si>
  <si>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</si>
  <si>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000 1  05  02000  02  0000   110</t>
  </si>
  <si>
    <t>Единый налог на вмененный доход для отдельных видов деятельности</t>
  </si>
  <si>
    <t>000 1  05  02010  02  0000  110</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</si>
  <si>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</si>
  <si>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</si>
  <si>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000  1  05  03000  00  0000  110</t>
  </si>
  <si>
    <t>Единый сельскохозяйственный налог</t>
  </si>
  <si>
    <t>13 403,00</t>
  </si>
  <si>
    <t>000  1  05  03010  01  0000  110</t>
  </si>
  <si>
    <t>182  1  05  03010  01  1000  110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</si>
  <si>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</si>
  <si>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000  1  05  04000  02  0000  110</t>
  </si>
  <si>
    <t>Налог, взимаемый в связи с применением патентной системы налогообложения</t>
  </si>
  <si>
    <t>2 211,00</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</si>
  <si>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</si>
  <si>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</si>
  <si>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182  1  05  04060  02  1000  110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</si>
  <si>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</si>
  <si>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</si>
  <si>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НАЛОГИ НА ИМУЩЕСТВО</t>
  </si>
  <si>
    <t>31 909,09</t>
  </si>
  <si>
    <t>000  1  06  01000  00  0000  110</t>
  </si>
  <si>
    <t>Налог на имущество физических лиц</t>
  </si>
  <si>
    <t>6 111,00</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</si>
  <si>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</si>
  <si>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</si>
  <si>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</si>
  <si>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</si>
  <si>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000  1  06  06000  00  0000  110</t>
  </si>
  <si>
    <t>Земельный налог</t>
  </si>
  <si>
    <t>25 798,09</t>
  </si>
  <si>
    <t>000  1  06  06030  00  0000 110</t>
  </si>
  <si>
    <t>Земельный налог с организаций</t>
  </si>
  <si>
    <t>8 971,09</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</si>
  <si>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</si>
  <si>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</si>
  <si>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</si>
  <si>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организаций, обладающих земельным участком, расположенным в границах муниципальных округов (перерасчеты, недоимка и задолженность по соответствующему платежу, в том числе по отмененному)</t>
  </si>
  <si>
    <t>000  1  06  06040  00  0000  110</t>
  </si>
  <si>
    <t>Земельный налог с физических лиц</t>
  </si>
  <si>
    <t>16 827,00</t>
  </si>
  <si>
    <t>000  1  06  06042  14  0000  110</t>
  </si>
  <si>
    <t>Земельный налог с физических лиц, обладающих земельным участком, расположенным в границах муниципальных округов</t>
  </si>
  <si>
    <t>182  1  06  06042  14  1000  110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</si>
  <si>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</si>
  <si>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000  1  08  00000  00  0000  000</t>
  </si>
  <si>
    <t>ГОСУДАРСТВЕННАЯ ПОШЛИНА</t>
  </si>
  <si>
    <t>2 914,00</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</si>
  <si>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</si>
  <si>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</si>
  <si>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</si>
  <si>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</si>
  <si>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</si>
  <si>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</si>
  <si>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000   1  11  00000  00  0000  000</t>
  </si>
  <si>
    <t>ДОХОДЫ ОТ ИСПОЛЬЗОВАНИЯ ИМУЩЕСТВА, НАХОДЯЩЕГОСЯ В ГОСУДАРСТВЕННОЙ И МУНИЦИПАЛЬНОЙ СОБСТВЕННОСТИ</t>
  </si>
  <si>
    <t>15 958,35</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</si>
  <si>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</si>
  <si>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</si>
  <si>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</si>
  <si>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</si>
  <si>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7 574,00</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</si>
  <si>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</si>
  <si>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</si>
  <si>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011  1  11  05012  14  0000  120</t>
  </si>
  <si>
    <t>7 174,00</t>
  </si>
  <si>
    <t>702  1  11  05012  14  0000  120</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</si>
  <si>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</si>
  <si>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</si>
  <si>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8 020,00</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</si>
  <si>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</si>
  <si>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</si>
  <si>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702  1  11  05024  14  0000  120</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</si>
  <si>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</si>
  <si>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</si>
  <si>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</si>
  <si>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</si>
  <si>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702  1  11  05034  14  0000  120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</si>
  <si>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</si>
  <si>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</si>
  <si>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</si>
  <si>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</si>
  <si>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</si>
  <si>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</si>
  <si>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048  1  12  01010  01  0000  120</t>
  </si>
  <si>
    <t>000  1  12  01030  01  0000  120</t>
  </si>
  <si>
    <t>Плата за сбросы загрязняющих веществ в водные объекты</t>
  </si>
  <si>
    <t>048  1  12  01030  01  0000  120</t>
  </si>
  <si>
    <t>000  1  12  01040  01  0000  120</t>
  </si>
  <si>
    <t>Плата за размещение отходов производства и потребления</t>
  </si>
  <si>
    <t>000  1  12  01041 01  0000  120</t>
  </si>
  <si>
    <t>Плата за размещение отходов производства</t>
  </si>
  <si>
    <t>048  1  12  01041 01  0000  120</t>
  </si>
  <si>
    <t>000  1  13  00000  00  0000  000</t>
  </si>
  <si>
    <t>ДОХОДЫ ОТ ОКАЗАНИЯ ПЛАТНЫХ УСЛУГ (РАБОТ) И КОМПЕНСАЦИИ ЗАТРАТ ГОСУДАРСТВА</t>
  </si>
  <si>
    <t>12 805,49</t>
  </si>
  <si>
    <t>000   1 13  01000  00 0000 130</t>
  </si>
  <si>
    <t>Доходы от оказания платных услуг (работ)</t>
  </si>
  <si>
    <t>12 621,85</t>
  </si>
  <si>
    <t>000   1 13  01990  00  0000 130</t>
  </si>
  <si>
    <t>Прочие доходы от оказания платных услуг (работ) получателями средств  бюджетов</t>
  </si>
  <si>
    <t>000   1 13  01994  14 0000  130</t>
  </si>
  <si>
    <t>Прочие доходы от оказания платных услуг (работ) получателями средств бюджетов муниципальных округов</t>
  </si>
  <si>
    <t>701   1 13  01994  14  0000 130</t>
  </si>
  <si>
    <t>706   1 13  01994  14  0000  130</t>
  </si>
  <si>
    <t>12 221,85</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</si>
  <si>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</si>
  <si>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</si>
  <si>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</si>
  <si>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</si>
  <si>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000  1  13  02064  14  0000  130</t>
  </si>
  <si>
    <t>Доходы, поступающие в порядке возмещения расходов, понесенных в связи с эксплуатацией имущества муниципальных округов</t>
  </si>
  <si>
    <t>731  1  13  02064  14  0000  130</t>
  </si>
  <si>
    <t>000  1  13  02994  14  0000  130</t>
  </si>
  <si>
    <t>Прочие доходы от компенсации затрат бюджетов муниципальных округов (в части доходов органов местного самоуправления)</t>
  </si>
  <si>
    <t>709  1  13  02994  14  0000  130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</si>
  <si>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</si>
  <si>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</si>
  <si>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</si>
  <si>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</si>
  <si>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</si>
  <si>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</si>
  <si>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</si>
  <si>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</si>
  <si>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008  1  16  01063  01  0000  140</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</si>
  <si>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</si>
  <si>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</si>
  <si>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008  1  16  01073  01  0000  140</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</si>
  <si>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</si>
  <si>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</si>
  <si>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008  1  16  01083  01  0000  140</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</si>
  <si>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</si>
  <si>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</si>
  <si>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008  1  16  01133  01  0000  140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</si>
  <si>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</si>
  <si>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</si>
  <si>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008  1  16  01143  01  0000  140</t>
  </si>
  <si>
    <t>000  1  16  01153  01  0000  140</t>
  </si>
  <si>
    <r>
      <t xml:space="preserve">Административные штрафы, установленные </t>
    </r>
    <r>
      <rPr>
        <sz val="14"/>
        <color indexed="8"/>
        <rFont val="Times New Roman"/>
        <family val="1"/>
        <charset val="204"/>
      </rPr>
      <t>главой 15</t>
    </r>
    <r>
      <rPr>
        <b/>
        <sz val="14"/>
        <color indexed="8"/>
        <rFont val="Times New Roman"/>
        <family val="1"/>
        <charset val="204"/>
      </rPr>
      <t xml:space="preserve">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t>
    </r>
    <r>
      <rPr>
        <sz val="14"/>
        <color indexed="8"/>
        <rFont val="Times New Roman"/>
        <family val="1"/>
        <charset val="204"/>
      </rPr>
      <t>пункте 6 статьи 46</t>
    </r>
    <r>
      <rPr>
        <b/>
        <sz val="14"/>
        <color indexed="8"/>
        <rFont val="Times New Roman"/>
        <family val="1"/>
        <charset val="204"/>
      </rPr>
      <t xml:space="preserve"> Бюджетного кодекса Российской Федерации), налагаемые мировыми судьями, комиссиями по делам несовершеннолетних и защите их прав</t>
    </r>
  </si>
  <si>
    <t>008  1  16  01153  01  0000  140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</si>
  <si>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</si>
  <si>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</si>
  <si>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</si>
  <si>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</si>
  <si>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</si>
  <si>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</si>
  <si>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</si>
  <si>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</si>
  <si>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</si>
  <si>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</si>
  <si>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008  1  16  01203  01  0000  140</t>
  </si>
  <si>
    <t>000  1  16  01330  01  0000  140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</si>
  <si>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</si>
  <si>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</si>
  <si>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</si>
  <si>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008  1  16  01333  01  0000  140</t>
  </si>
  <si>
    <t>000  1  17  00000  00  0000  000</t>
  </si>
  <si>
    <t>ПРОЧИЕ НЕНАЛОГОВЫЕ ДОХОДЫ</t>
  </si>
  <si>
    <t>1 770,85</t>
  </si>
  <si>
    <t>000  1  17  15000  00  0000  150</t>
  </si>
  <si>
    <t>Инициативные платежи</t>
  </si>
  <si>
    <t>000  1  17  15020  14  0000  150</t>
  </si>
  <si>
    <t>Инициативные платежи в бюджеты муниципальных округов</t>
  </si>
  <si>
    <t>000  1  17  15020  14  0100  150</t>
  </si>
  <si>
    <t>Инициативные платежи, зачисляемые в бюджеты муниципальных округов (поступления от физических лиц)</t>
  </si>
  <si>
    <t>707  1 17 15020  14 0116  150</t>
  </si>
  <si>
    <t>Инициативные платежи, зачисляемые в бюджеты муниципальных округов (поступления от физических лиц на реализацию проекта «Обустройство детской площадки возле МКУК "Белокопанский сельский Дом культуры" в селе Белые Копани Апанасенковского муниципального округа Ставропольского края»)</t>
  </si>
  <si>
    <t>771  1  17  15020  14  0114  150</t>
  </si>
  <si>
    <t>Инициативные платежи, зачисляемые в бюджеты муниципальных округов (поступления от физических лиц на реализацию проекта «Ремонт участка автомобильной дороги общего пользования местного значения по ул. Прудовая (от дома №1 до дома №7) в пос. Айгурский Апанасенковского муниципального округа Ставропольского края»)</t>
  </si>
  <si>
    <t>772  1  17  15020  14  0115  150</t>
  </si>
  <si>
    <t>Инициативные платежи, зачисляемые в бюджеты муниципальных округов (поступления от физических лиц на реализацию проекта «Ремонт участка автомобильной дороги общего пользования местного значения по улице Советская с №53 по №69 в селе Апанасенковское Апанасенковского муниципального округа Ставропольского края»)</t>
  </si>
  <si>
    <t>775 1 17 15020 14 0117 150</t>
  </si>
  <si>
    <t>Инициативные платежи, зачисляемые в бюджеты муниципальных округов (поступления от физических лиц на реализацию проекта «Устройство тротуара по ул. Красная (от ул. Шоссейная до детского сада №15) в селе Вознесеновское Апанасенковского муниципального округа Ставропольского края»)</t>
  </si>
  <si>
    <t>778 117 15020 14 0118 150</t>
  </si>
  <si>
    <t>Инициативные платежи, зачисляемые в бюджеты муниципальных округов (поступления от физических лиц на реализацию проекта «Обустройство детского спортивно - игрового комплекса в селе Дивном Апанасенковского муниципального округа Ставропольского края»)</t>
  </si>
  <si>
    <t>779 117 15020 14 0119 150</t>
  </si>
  <si>
    <t>Инициативные платежи, зачисляемые в бюджеты муниципальных округов (поступления от физических лиц на реализацию проекта «Устройство детской площадки на улице Советской в селе Киевка Апанасенковского муниципального округа Ставропольского края»)</t>
  </si>
  <si>
    <t>780 1 17 15020 14 0120 150</t>
  </si>
  <si>
    <t>Инициативные платежи, зачисляемые в бюджеты муниципальных округов (поступления от физических лиц на реализацию проекта «Ремонт тротуара по ул. Прокатная (от дома №96 до дома №134) в селе Малая Джалга Апанасенковского муниципального округа Ставропольского края»)</t>
  </si>
  <si>
    <t>782 1 17 15020 14 0121 150</t>
  </si>
  <si>
    <t>Инициативные платежи, зачисляемые в бюджеты муниципальных округов (поступления от физических лиц на реализацию проекта «Благоустройство площадки для размещения объектов мелкорозничной торговли по ул. Октябрьская (между Домом Быта №15 и магазином "Маныч" №19) в селе Манычское Апанасенковского муниципального округа Ставропольского края»)</t>
  </si>
  <si>
    <t>773 1 17 15020 14 0122 150</t>
  </si>
  <si>
    <t>Инициативные платежи, зачисляемые в бюджеты муниципальных округов (поступления от физических лиц на реализацию проекта «Обустройство рыночной площади в селе Белые Копани Апанасенковского района Ставропольского края»)</t>
  </si>
  <si>
    <t>778 1 17 15020 14 0123 150</t>
  </si>
  <si>
    <t>Инициативные платежи, зачисляемые в бюджеты муниципальных округов (поступления от физических лиц на реализацию проекта «Приобретение трактора Беларус-82.1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t>
  </si>
  <si>
    <t>781 1 17 15020 14 0124 150</t>
  </si>
  <si>
    <t>Инициативные платежи, зачисляемые в бюджеты муниципальных округов (поступления от физических лиц на реализацию проекта «Ремонт тротуара на территории прилегающей к парку в селе Манычское Апанасенковского муниципального округа Ставропольского края»)</t>
  </si>
  <si>
    <t>000  1  17  15020  14  0200  150</t>
  </si>
  <si>
    <t>Инициативные платежи, зачисляемые в бюджеты муниципальных округов (поступления от индивидуальных предпринимателей)</t>
  </si>
  <si>
    <t>778 1 17 15020 14 0218 150</t>
  </si>
  <si>
    <t>Инициативные платежи, зачисляемые в бюджеты муниципальных округов (поступления от  индивидуальных предпринимателей на реализацию проекта «Обустройство детского спортивно - игрового комплекса в селе Дивном Апанасенковского муниципального округа Ставропольского края»)</t>
  </si>
  <si>
    <t>780 117 15020 14 0220 150</t>
  </si>
  <si>
    <t>Инициативные платежи, зачисляемые в бюджеты муниципальных округов (поступления от индивидуальных предпринимателей на реализацию проекта «Ремонт тротуара по ул. Прокатная (от дома №96 до дома №134) в селе Малая Джалга Апанасенковского муниципального округа Ставропольского края»)</t>
  </si>
  <si>
    <t>781 117 15020 14 0221 150</t>
  </si>
  <si>
    <t>Инициативные платежи, зачисляемые в бюджеты муниципальных округов (поступления от индивидуальных предпринимателей на реализацию проекта «Благоустройство площадки для размещения объектов мелкорозничной торговли по ул. Октябрьская (между Домом Быта №15 и магазином "Маныч" №19) в селе Манычское Апанасенковского муниципального округа Ставропольского края»)</t>
  </si>
  <si>
    <t>778 1 17 15020 14 0223 150</t>
  </si>
  <si>
    <t>Инициативные платежи, зачисляемые в бюджеты муниципальных округов (поступления от индивидуальных предпринимателей на реализацию проекта «Приобретение трактора Беларус-82.1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t>
  </si>
  <si>
    <t>000  1  17  15020  14  0300  150</t>
  </si>
  <si>
    <t>Инициативные платежи, зачисляемые в бюджеты муниципальных округов (поступления от организаций)</t>
  </si>
  <si>
    <t>1 099,75</t>
  </si>
  <si>
    <t>707  1  17  15020  14  0316 150</t>
  </si>
  <si>
    <t>Инициативные платежи, зачисляемые в бюджеты муниципальных округов (поступления от организаций на реализацию проекта «Обустройство детской площадки возле МКУК "Белокопанский сельский Дом культуры" в селе Белые Копани Апанасенковского муниципального округа Ставропольского края»)</t>
  </si>
  <si>
    <t>771 1  17  15020  14  0314  150</t>
  </si>
  <si>
    <t>Инициативные платежи, зачисляемые в бюджеты муниципальных округов (поступления от организаций на реализацию проекта «Ремонт участка автомобильной дороги общего пользования местного значения по ул. Прудовая (от дома №1 до дома №7) в пос. Айгурский Апанасенковского муниципального округа Ставропольского края»)</t>
  </si>
  <si>
    <t>772  1  17  15020  14  0315  150</t>
  </si>
  <si>
    <t>Инициативные платежи, зачисляемые в бюджеты муниципальных округов (поступления от организаций на реализацию проекта «Ремонт участка автомобильной дороги общего пользования местного значения по улице Советская с №53 по №69 в селе Апанасенковское Апанасенковского муниципального округа Ставропольского края»)</t>
  </si>
  <si>
    <t>775  1  17  15020  14  0317 150</t>
  </si>
  <si>
    <t>Инициативные платежи, зачисляемые в бюджеты муниципальных округов (поступления от организаций на реализацию проекта «Устройство тротуара по ул. Красная (от ул. Шоссейная до детского сада №15) в селе Вознесеновское Апанасенковского муниципального округа Ставропольского края»)</t>
  </si>
  <si>
    <t>778  1  17 15020  14  0318  150</t>
  </si>
  <si>
    <t>Инициативные платежи, зачисляемые в бюджеты муниципальных округов (поступления от организаций на реализацию проекта «Обустройство детского спортивно - игрового комплекса в селе Дивном Апанасенковского муниципального округа Ставропольского края»)</t>
  </si>
  <si>
    <t>779 1  17 15020 14 0319 150</t>
  </si>
  <si>
    <t>Инициативные платежи, зачисляемые в бюджеты муниципальных округов (поступления от организаций на реализацию проекта «Устройство детской площадки на улице Советской в селе Киевка Апанасенковского муниципального округа Ставропольского края»)</t>
  </si>
  <si>
    <t>780 1  17 15020 14 0320 150</t>
  </si>
  <si>
    <t>Инициативные платежи, зачисляемые в бюджеты муниципальных округов (поступления от организаций на реализацию проекта «Ремонт тротуара по ул. Прокатная (от дома №96 до дома №134) в селе Малая Джалга Апанасенковского муниципального округа Ставропольского края»)</t>
  </si>
  <si>
    <t>781 1  17 15020 14 0321 150</t>
  </si>
  <si>
    <t>Инициативные платежи, зачисляемые в бюджеты муниципальных округов (поступления от организаций на реализацию проекта «Благоустройство площадки для размещения объектов мелкорозничной торговли по ул. Октябрьская (между Домом Быта №15 и магазином "Маныч" №19) в селе Манычское Апанасенковского муниципального округа Ставропольского края»)</t>
  </si>
  <si>
    <t>773 1 17 15020 14 0322 150</t>
  </si>
  <si>
    <t>Инициативные платежи, зачисляемые в бюджеты муниципальных округов (поступления от организаций на реализацию проекта «Обустройство рыночной площади в селе Белые Копани Апанасенковского района Ставропольского края»)</t>
  </si>
  <si>
    <t>778 1 17 15020 14 0323 150</t>
  </si>
  <si>
    <t>Инициативные платежи, зачисляемые в бюджеты муниципальных округов (поступления от организаций на реализацию проекта («Приобретение трактора Беларус-82.1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t>
  </si>
  <si>
    <t>781 1 17 15020 14 0324 150</t>
  </si>
  <si>
    <t>Инициативные платежи, зачисляемые в бюджеты муниципальных округов (поступления от организаций на реализацию проекта «Ремонт тротуара на территории прилегающей к парку в селе Манычское Апанасенковского муниципального округа Ставропольского края»)</t>
  </si>
  <si>
    <t>000  2  00  00000  00  0000  000</t>
  </si>
  <si>
    <t>БЕЗВОЗМЕЗДНЫЕ ПОСТУПЛЕНИЯ</t>
  </si>
  <si>
    <t>942 355,71</t>
  </si>
  <si>
    <t>000  2  02  00000  00  0000  000</t>
  </si>
  <si>
    <t>БЕЗВОЗМЕЗДНЫЕ ПОСТУПЛЕНИЯ ОТ ДРУГИХ БЮДЖЕТОВ БЮДЖЕТНОЙ СИСТЕМЫ РОССИЙСКОЙ ФЕДЕРАЦИИ</t>
  </si>
  <si>
    <t>940 299,00</t>
  </si>
  <si>
    <t>000  2  02  10000  00  0000  150</t>
  </si>
  <si>
    <t>Дотации бюджетам бюджетной системы Российской Федерации</t>
  </si>
  <si>
    <t>298 807,00</t>
  </si>
  <si>
    <t>000  2  02  15001  00  0000  150</t>
  </si>
  <si>
    <t>Дотации на выравнивание бюджетной обеспеченности</t>
  </si>
  <si>
    <t>000  2  02  15001  14  0000  150</t>
  </si>
  <si>
    <t>Дотации бюджетам муниципальных округов на выравнивание бюджетной обеспеченности из бюджета субъекта Российской Федерации</t>
  </si>
  <si>
    <t>704  2  02  15001  14  0000  150</t>
  </si>
  <si>
    <t>000  2  02  20000  00  0000  150</t>
  </si>
  <si>
    <t>Субсидии бюджетам бюджетной системы Российской Федерации (межбюджетные субсидии)</t>
  </si>
  <si>
    <t>57 082,72</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</si>
  <si>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</si>
  <si>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</si>
  <si>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16 359,57</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</si>
  <si>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</si>
  <si>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</si>
  <si>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701  2  02  20216  14  0000  150</t>
  </si>
  <si>
    <t>000  2  02  25097  00  0000  150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</si>
  <si>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</si>
  <si>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1 445,92</t>
  </si>
  <si>
    <t>000  2  02  25097  14  0000  150</t>
  </si>
  <si>
    <t>Субсидии бюджетам муниципальных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</si>
  <si>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706  2  02  25097  14  0000  150</t>
  </si>
  <si>
    <r>
      <t>000</t>
    </r>
    <r>
      <rPr>
        <b/>
        <sz val="14"/>
        <color indexed="8"/>
        <rFont val="Arial"/>
        <family val="2"/>
        <charset val="204"/>
      </rPr>
      <t xml:space="preserve">	</t>
    </r>
    <r>
      <rPr>
        <b/>
        <sz val="14"/>
        <color indexed="8"/>
        <rFont val="Times New Roman"/>
        <family val="1"/>
        <charset val="204"/>
      </rPr>
      <t>2 02 25304 00 0000 150</t>
    </r>
  </si>
  <si>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</si>
  <si>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14 450,08</t>
  </si>
  <si>
    <r>
      <t>000</t>
    </r>
    <r>
      <rPr>
        <b/>
        <sz val="14"/>
        <color indexed="8"/>
        <rFont val="Arial"/>
        <family val="2"/>
        <charset val="204"/>
      </rPr>
      <t xml:space="preserve">	</t>
    </r>
    <r>
      <rPr>
        <b/>
        <sz val="14"/>
        <color indexed="8"/>
        <rFont val="Times New Roman"/>
        <family val="1"/>
        <charset val="204"/>
      </rPr>
      <t>2 02 25304 14 0000 150</t>
    </r>
  </si>
  <si>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</si>
  <si>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r>
      <t>706</t>
    </r>
    <r>
      <rPr>
        <sz val="14"/>
        <color indexed="8"/>
        <rFont val="Arial"/>
        <family val="2"/>
        <charset val="204"/>
      </rPr>
      <t xml:space="preserve">	</t>
    </r>
    <r>
      <rPr>
        <sz val="14"/>
        <color indexed="8"/>
        <rFont val="Times New Roman"/>
        <family val="1"/>
        <charset val="204"/>
      </rPr>
      <t>2 02 25304 14 0000 150</t>
    </r>
  </si>
  <si>
    <r>
      <t>000</t>
    </r>
    <r>
      <rPr>
        <b/>
        <sz val="14"/>
        <color indexed="8"/>
        <rFont val="Arial"/>
        <family val="2"/>
        <charset val="204"/>
      </rPr>
      <t xml:space="preserve">	</t>
    </r>
    <r>
      <rPr>
        <b/>
        <sz val="14"/>
        <color indexed="8"/>
        <rFont val="Times New Roman"/>
        <family val="1"/>
        <charset val="204"/>
      </rPr>
      <t>2 02 25467 00 0000 150</t>
    </r>
  </si>
  <si>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</si>
  <si>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2 164,10</t>
  </si>
  <si>
    <r>
      <t>707</t>
    </r>
    <r>
      <rPr>
        <sz val="14"/>
        <color indexed="8"/>
        <rFont val="Arial"/>
        <family val="2"/>
        <charset val="204"/>
      </rPr>
      <t xml:space="preserve">	</t>
    </r>
    <r>
      <rPr>
        <sz val="14"/>
        <color indexed="8"/>
        <rFont val="Times New Roman"/>
        <family val="1"/>
        <charset val="204"/>
      </rPr>
      <t>2 02 25467 14  0000 150</t>
    </r>
  </si>
  <si>
    <t>Субсидии бюджетам муниципальных округов на обеспечение развития и укрепления материально-технической базы домов культуры в населённых пунктах с числом жителей до 50 тысяч человек</t>
  </si>
  <si>
    <t>000  2  02  25497 00  0000  150</t>
  </si>
  <si>
    <t>Субсидия бюджетам на реализацию мероприятий по обеспечению жильем молодых семей</t>
  </si>
  <si>
    <t>000  2  02  25497 14  0000  150</t>
  </si>
  <si>
    <t>Субсидия бюджетам муниципальных округов на реализацию мероприятий по обеспечению жильем молодых семей</t>
  </si>
  <si>
    <t>701  2  02  25497  14  0000  150</t>
  </si>
  <si>
    <t>000  2  02  25519 00  0000  150</t>
  </si>
  <si>
    <t>Субсидии бюджетам на поддержку отрасли культуры</t>
  </si>
  <si>
    <t>707  2  02  25519 14  0000  150</t>
  </si>
  <si>
    <t>Субсидии бюджетам муниципальных округов на поддержку отрасли культуры</t>
  </si>
  <si>
    <t>000  2  02  29999  00  0000  150</t>
  </si>
  <si>
    <t>Прочие субсидии</t>
  </si>
  <si>
    <t>21 988,57</t>
  </si>
  <si>
    <t>000  2  02  29999  14  0000  150</t>
  </si>
  <si>
    <t>Прочие субсидии бюджетам муниципальных округов</t>
  </si>
  <si>
    <t>701  2  02  29999  14  0000  150</t>
  </si>
  <si>
    <t>4 249,67</t>
  </si>
  <si>
    <t>706  2  02  29999  14  0000  150</t>
  </si>
  <si>
    <t>9 088,04</t>
  </si>
  <si>
    <t>707  2  02  29999  14  0000  150</t>
  </si>
  <si>
    <t>1 223,29</t>
  </si>
  <si>
    <t>771  2  02  29999  14  0000  150</t>
  </si>
  <si>
    <t>772  2  02  29999  14  0000  150</t>
  </si>
  <si>
    <t>1 487,87</t>
  </si>
  <si>
    <t>774  2  02  29999  14  0000  150</t>
  </si>
  <si>
    <t>775  2  02  29999  14  0000  150</t>
  </si>
  <si>
    <t>778  2  02  29999  14  0000  150</t>
  </si>
  <si>
    <t>1 700,00</t>
  </si>
  <si>
    <t>779  2  02  29999  14  0000  150</t>
  </si>
  <si>
    <t>1 091,10</t>
  </si>
  <si>
    <t>780  2  02  29999  14  0000  150</t>
  </si>
  <si>
    <t>781  2  02  29999  14  0000  150</t>
  </si>
  <si>
    <t>1 477,83</t>
  </si>
  <si>
    <t>000  2  02  30000  00  0000  150</t>
  </si>
  <si>
    <t>Субвенции бюджетам бюджетной системы Российской Федерации</t>
  </si>
  <si>
    <t>571 927,71</t>
  </si>
  <si>
    <t>000  2  02  30024  00  0000  150</t>
  </si>
  <si>
    <t>Субвенции местным бюджетам на выполнение передаваемых полномочий субъектов Российской Федерации</t>
  </si>
  <si>
    <t>314 202,55</t>
  </si>
  <si>
    <t>000  2  02  30024  14  0000  150</t>
  </si>
  <si>
    <t>Субвенции бюджетам муниципальных округов на выполнение передаваемых полномочий субъектов Российской Федерации</t>
  </si>
  <si>
    <t>701  2  02  30024  14  0000  150</t>
  </si>
  <si>
    <t>1 470,42</t>
  </si>
  <si>
    <t>706  2  02  30024  14  0000  150</t>
  </si>
  <si>
    <t>248 122,57</t>
  </si>
  <si>
    <t>709  2  02  30024  14  0000  150</t>
  </si>
  <si>
    <t>61 729,39</t>
  </si>
  <si>
    <t>731  2  02  30024  14  0000  150</t>
  </si>
  <si>
    <t>2 880,17</t>
  </si>
  <si>
    <t>000  2  02  30029  00  0000  150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</si>
  <si>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</si>
  <si>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3 932,69</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</si>
  <si>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</si>
  <si>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</si>
  <si>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706  2  02  30029  14  0000  150</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</si>
  <si>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</si>
  <si>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</si>
  <si>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21 668,48</t>
  </si>
  <si>
    <t>000  2  02  35084  14  0000  150</t>
  </si>
  <si>
    <t>Субвенции бюджетам муниципальных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</si>
  <si>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709  2  02  35084  14  0000  150</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</si>
  <si>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</si>
  <si>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</si>
  <si>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000  2  02  35118  14  0000  150</t>
  </si>
  <si>
    <t>Субвенции бюджетам муниципальных округов на осуществление первичного воинского учета на территориях, где отсутствуют военные комиссариаты</t>
  </si>
  <si>
    <t>701  2  02  35118  14  0000  150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</si>
  <si>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</si>
  <si>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</si>
  <si>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</si>
  <si>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</si>
  <si>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701  2  02  35120  14  0000  150</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</si>
  <si>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</si>
  <si>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</si>
  <si>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1 993,69</t>
  </si>
  <si>
    <t>000  2  02  35220  14  0000  150</t>
  </si>
  <si>
    <t>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</si>
  <si>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709  2  02  35220  14  0000  150</t>
  </si>
  <si>
    <t>000  2  02  35250  00  0000  150</t>
  </si>
  <si>
    <t>Субвенции бюджетам на оплату жилищно-коммунальных услуг отдельным категориям граждан</t>
  </si>
  <si>
    <t>18 566,03</t>
  </si>
  <si>
    <t>000  2  02 35250  14  0000  150</t>
  </si>
  <si>
    <t>Субвенции бюджетам муниципальных округов на оплату жилищно-коммунальных услуг отдельным категориям граждан</t>
  </si>
  <si>
    <t>709 2  02  35250  14  0000  150</t>
  </si>
  <si>
    <t>000  2  02  35302  00  0000  150</t>
  </si>
  <si>
    <t>Субвенции бюджетам на осуществление ежемесячных выплат на детей в возрасте от трех до семи лет включительно</t>
  </si>
  <si>
    <t>84 986,16</t>
  </si>
  <si>
    <t>000  2  02  35302 14  0000  150</t>
  </si>
  <si>
    <t>Субвенции бюджетам муниципальных округов на осуществление ежемесячных выплат на детей в возрасте от трех до семи лет включительно</t>
  </si>
  <si>
    <t>709  2  02  35302  14  0000  150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</si>
  <si>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</si>
  <si>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</si>
  <si>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13 061,66</t>
  </si>
  <si>
    <t>000  2  02  35303 14  0000  150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</si>
  <si>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</si>
  <si>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706  2  02  35303 14  0000  150</t>
  </si>
  <si>
    <t>000  2  02  35404  00  0000  150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</si>
  <si>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</si>
  <si>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7 809,11</t>
  </si>
  <si>
    <t>000  2  02  35404  14  0000  150</t>
  </si>
  <si>
    <t>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t>
  </si>
  <si>
    <t>709  2  02  35404  14  0000  150</t>
  </si>
  <si>
    <t>000  2  02  35462  00  0000  150</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</si>
  <si>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</si>
  <si>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000  2  02  35462  14  0000  150</t>
  </si>
  <si>
    <t>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t>
  </si>
  <si>
    <t>709  2  02  35462  14  0000  150</t>
  </si>
  <si>
    <t>000  2  02  35573  00  0000  150</t>
  </si>
  <si>
    <t>Субвенции бюджетам на осуществление ежемесячной выплаты в связи с рождением (усыновлением) первого ребенка</t>
  </si>
  <si>
    <t>20 071,25</t>
  </si>
  <si>
    <t>000  2  02  35573  14  0000  150</t>
  </si>
  <si>
    <t>Субвенции бюджетам муниципальных округов на осуществление ежемесячной выплаты в связи с рождением (усыновлением) первого ребенка</t>
  </si>
  <si>
    <t>709  2  02  35573  14  0000  150</t>
  </si>
  <si>
    <t>000  2  02  39998  00  0000  150</t>
  </si>
  <si>
    <t>Единая субвенция местным бюджетам</t>
  </si>
  <si>
    <t>84 465,37</t>
  </si>
  <si>
    <t>000  2  02  39998  14  0000  150</t>
  </si>
  <si>
    <t>Единая субвенция бюджетам муниципальных округов</t>
  </si>
  <si>
    <t>706  2  02  39998  14  0000  150</t>
  </si>
  <si>
    <t>12 678,20</t>
  </si>
  <si>
    <t>709  2  02  39998  14  0000  150</t>
  </si>
  <si>
    <t>71 787,17</t>
  </si>
  <si>
    <t>000 2  02  40000 00 0000 150</t>
  </si>
  <si>
    <t>Иные межбюджетные трансферты</t>
  </si>
  <si>
    <t>12 481,57</t>
  </si>
  <si>
    <t>000  2  02  49999  00  0000  150</t>
  </si>
  <si>
    <t>Прочие межбюджетные трансферты, передаваемые бюджетам</t>
  </si>
  <si>
    <t>12 481,57</t>
  </si>
  <si>
    <t>000  2  02  49999  14  0000  150</t>
  </si>
  <si>
    <t>Прочие межбюджетные трансферты, передаваемые бюджетам муниципальных округов</t>
  </si>
  <si>
    <t>701  2  02  49999  14  0000  150</t>
  </si>
  <si>
    <t>5 230,68</t>
  </si>
  <si>
    <t>706  2  02  49999  14  0000  150</t>
  </si>
  <si>
    <t>7 250,89</t>
  </si>
  <si>
    <t>000  2  07  00000  00  0000  150</t>
  </si>
  <si>
    <t>ПРОЧИЕ БЕЗВОЗМЕЗДНЫЕ ПОСТУПЛЕНИЯ</t>
  </si>
  <si>
    <t>5 781,97</t>
  </si>
  <si>
    <t>000  2  07  04000  14  0000  150</t>
  </si>
  <si>
    <t>Прочие безвозмездные поступления в бюджеты муниципальных округов</t>
  </si>
  <si>
    <t>000 2  07  04050  14  0000  150</t>
  </si>
  <si>
    <t>706  2  07  04050  14  0000  150</t>
  </si>
  <si>
    <t>000  2  19  00000  00  0000  000</t>
  </si>
  <si>
    <t>ВОЗВРАТ ОСТАТКОВ СУБСИДИЙ, СУБВЕНЦИЙ И ИНЫХ МЕЖБЮДЖЕТНЫХ ТРАНСФЕРТОВ, ИМЕЮЩИХ ЦЕЛЕВОЕ НАЗНАЧЕНИЕ, ПРОШЛЫХ ЛЕТ</t>
  </si>
  <si>
    <t>-3 725,26</t>
  </si>
  <si>
    <t>000  2  19  00000  14  0000  150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</si>
  <si>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</si>
  <si>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-3 725,26</t>
  </si>
  <si>
    <t>000  2  19  35250  14  0000  150</t>
  </si>
  <si>
    <t>Возврат остатков субвенций на оплату жилищно-коммунальных услуг отдельным категориям граждан из бюджетов муниципальных округов</t>
  </si>
  <si>
    <t>709  2  19  35250  14  0000  150</t>
  </si>
  <si>
    <t>000  2  19  60010  14  0000  150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</si>
  <si>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</si>
  <si>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-3 713,26</t>
  </si>
  <si>
    <t>704  2  19  60010  14  0000 150</t>
  </si>
  <si>
    <t>-2 581,42</t>
  </si>
  <si>
    <t>706  2  19  60010  14 0000 150</t>
  </si>
  <si>
    <t>-1 064,55</t>
  </si>
  <si>
    <t>709  2  19  60010  14  0000 150</t>
  </si>
  <si>
    <t>Всего доходов</t>
  </si>
  <si>
    <t>1 228 563,47</t>
  </si>
  <si>
    <t>Приложение 3
к решению Совета Апанасенковского
муниципального округа
Ставропольского края первого созыва «О бюджете Апанасенковского муниципального округа Ставропольского края на 2022 год и плановый период 2023 и 2024 годов»  от 21 декабря 2021 г. № 222
(в редакции решения Совета Апанасенковского муниципального округа Ставропольского края первого созыва от 26 июля 2022 г. №285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</si>
</sst>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2" formatCode="0.0"/>
  </numFmts>
  <fonts count="20" x14ac:knownFonts="1">
    <font>
      <sz val="11"/>
      <color theme="1"/>
      <name val="Calibri"/>
      <family val="2"/>
      <charset val="204"/>
      <scheme val="minor"/>
    </font>
    <font>
      <b/>
      <sz val="14"/>
      <color indexed="8"/>
      <name val="Times New Roman"/>
      <family val="1"/>
      <charset val="204"/>
    </font>
    <font>
      <sz val="14"/>
      <color indexed="8"/>
      <name val="Times New Roman"/>
      <family val="1"/>
      <charset val="204"/>
    </font>
    <font>
      <sz val="12"/>
      <name val="Times New Roman"/>
      <family val="1"/>
      <charset val="204"/>
    </font>
    <font>
      <b/>
      <sz val="12"/>
      <name val="Times New Roman"/>
      <family val="1"/>
      <charset val="204"/>
    </font>
    <font>
      <i/>
      <sz val="12"/>
      <name val="Times New Roman"/>
      <family val="1"/>
      <charset val="204"/>
    </font>
    <font>
      <b/>
      <sz val="14"/>
      <color indexed="8"/>
      <name val="Arial"/>
      <family val="2"/>
      <charset val="204"/>
    </font>
    <font>
      <sz val="14"/>
      <color indexed="8"/>
      <name val="Arial"/>
      <family val="2"/>
      <charset val="204"/>
    </font>
    <font>
      <sz val="12"/>
      <color indexed="8"/>
      <name val="Times New Roman"/>
      <family val="1"/>
      <charset val="204"/>
    </font>
    <font>
      <sz val="14"/>
      <color theme="1"/>
      <name val="Calibri"/>
      <family val="2"/>
      <charset val="204"/>
      <scheme val="minor"/>
    </font>
    <font>
      <sz val="14"/>
      <color theme="1"/>
      <name val="Times New Roman"/>
      <family val="1"/>
      <charset val="204"/>
    </font>
    <font>
      <b/>
      <sz val="16"/>
      <color theme="1"/>
      <name val="Times New Roman"/>
      <family val="1"/>
      <charset val="204"/>
    </font>
    <font>
      <b/>
      <sz val="14"/>
      <color theme="1"/>
      <name val="Times New Roman"/>
      <family val="1"/>
      <charset val="204"/>
    </font>
    <font>
      <sz val="14"/>
      <color rgb="FF000000"/>
      <name val="Times New Roman"/>
      <family val="1"/>
      <charset val="204"/>
    </font>
    <font>
      <b/>
      <sz val="14"/>
      <color rgb="FF00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sz val="12"/>
      <color rgb="FFFF0000"/>
      <name val="Times New Roman"/>
      <family val="1"/>
      <charset val="204"/>
    </font>
    <font>
      <sz val="16"/>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43">
    <xf numFmtId="0" fontId="0" fillId="0" borderId="0" xfId="0"/>
    <xf numFmtId="0" fontId="0" fillId="0" borderId="0" xfId="0" applyBorder="1"/>
    <xf numFmtId="0" fontId="9" fillId="0" borderId="0" xfId="0" applyFont="1" applyAlignment="1">
      <alignment horizontal="left"/>
    </xf>
    <xf numFmtId="0" fontId="10" fillId="0" borderId="0" xfId="0" applyFont="1"/>
    <xf numFmtId="4" fontId="9" fillId="0" borderId="0" xfId="0" applyNumberFormat="1" applyFont="1"/>
    <xf numFmtId="0" fontId="11" fillId="0" borderId="0" xfId="0" applyFont="1" applyAlignment="1">
      <alignment wrapText="1"/>
    </xf>
    <xf numFmtId="0" fontId="0" fillId="0" borderId="0" xfId="0" applyAlignment="1">
      <alignment wrapText="1"/>
    </xf>
    <xf numFmtId="0" fontId="10" fillId="0" borderId="1" xfId="0" applyFont="1" applyBorder="1" applyAlignment="1">
      <alignment horizontal="center" wrapText="1"/>
    </xf>
    <xf numFmtId="4" fontId="10" fillId="0" borderId="1" xfId="0" applyNumberFormat="1" applyFont="1" applyBorder="1" applyAlignment="1">
      <alignment horizontal="center" wrapText="1"/>
    </xf>
    <xf numFmtId="49" fontId="10" fillId="0" borderId="1" xfId="0" applyNumberFormat="1" applyFont="1" applyBorder="1" applyAlignment="1">
      <alignment horizontal="center" wrapText="1"/>
    </xf>
    <xf numFmtId="4" fontId="0" fillId="0" borderId="0" xfId="0" applyNumberFormat="1"/>
    <xf numFmtId="0" fontId="12" fillId="0" borderId="1" xfId="0" applyFont="1" applyBorder="1" applyAlignment="1">
      <alignment horizontal="justify" wrapText="1"/>
    </xf>
    <xf numFmtId="0" fontId="12" fillId="0" borderId="1" xfId="0" applyFont="1" applyBorder="1" applyAlignment="1">
      <alignment wrapText="1"/>
    </xf>
    <xf numFmtId="0" fontId="12" fillId="0" borderId="1" xfId="0" applyFont="1" applyBorder="1" applyAlignment="1">
      <alignment horizontal="center" wrapText="1"/>
    </xf>
    <xf numFmtId="0" fontId="10" fillId="0" borderId="1" xfId="0" applyFont="1" applyBorder="1" applyAlignment="1">
      <alignment horizontal="justify" wrapText="1"/>
    </xf>
    <xf numFmtId="0" fontId="10" fillId="0" borderId="1" xfId="0" applyFont="1" applyBorder="1" applyAlignment="1">
      <alignment wrapText="1"/>
    </xf>
    <xf numFmtId="0" fontId="13" fillId="0" borderId="1" xfId="0" applyFont="1" applyBorder="1" applyAlignment="1">
      <alignment horizontal="center" wrapText="1"/>
    </xf>
    <xf numFmtId="4" fontId="3" fillId="0" borderId="0" xfId="0" applyNumberFormat="1" applyFont="1" applyFill="1" applyBorder="1" applyAlignment="1">
      <alignment horizontal="center" vertical="top" wrapText="1"/>
    </xf>
    <xf numFmtId="0" fontId="12" fillId="0" borderId="1" xfId="0" applyFont="1" applyBorder="1" applyAlignment="1">
      <alignment horizontal="center" wrapText="1"/>
    </xf>
    <xf numFmtId="0" fontId="10" fillId="0" borderId="1" xfId="0" applyFont="1" applyBorder="1" applyAlignment="1">
      <alignment horizontal="center" wrapText="1"/>
    </xf>
    <xf numFmtId="0" fontId="10" fillId="0" borderId="1" xfId="0" applyFont="1" applyBorder="1" applyAlignment="1">
      <alignment horizontal="center" wrapText="1"/>
    </xf>
    <xf numFmtId="0" fontId="14" fillId="0" borderId="1" xfId="0" applyFont="1" applyBorder="1" applyAlignment="1">
      <alignment horizontal="center" wrapText="1"/>
    </xf>
    <xf numFmtId="0" fontId="10" fillId="0" borderId="1" xfId="0" applyFont="1" applyBorder="1" applyAlignment="1">
      <alignment vertical="top" wrapText="1"/>
    </xf>
    <xf numFmtId="0" fontId="10" fillId="0" borderId="1" xfId="0" applyFont="1" applyBorder="1" applyAlignment="1">
      <alignment horizontal="justify" vertical="top" wrapText="1"/>
    </xf>
    <xf numFmtId="0" fontId="12" fillId="0" borderId="1" xfId="0" applyFont="1" applyBorder="1" applyAlignment="1">
      <alignment horizontal="justify" vertical="top" wrapText="1"/>
    </xf>
    <xf numFmtId="0" fontId="13" fillId="0" borderId="1" xfId="0" applyFont="1" applyBorder="1" applyAlignment="1">
      <alignment wrapText="1"/>
    </xf>
    <xf numFmtId="0" fontId="13" fillId="0" borderId="1" xfId="0" applyFont="1" applyBorder="1" applyAlignment="1">
      <alignment horizontal="justify" wrapText="1"/>
    </xf>
    <xf numFmtId="0" fontId="9" fillId="0" borderId="0" xfId="0" applyFont="1" applyBorder="1" applyAlignment="1">
      <alignment horizontal="left"/>
    </xf>
    <xf numFmtId="0" fontId="10" fillId="0" borderId="0" xfId="0" applyFont="1" applyBorder="1"/>
    <xf numFmtId="4" fontId="9" fillId="0" borderId="0" xfId="0" applyNumberFormat="1" applyFont="1" applyBorder="1"/>
    <xf numFmtId="0" fontId="12" fillId="0" borderId="0" xfId="0" applyFont="1"/>
    <xf numFmtId="0" fontId="15" fillId="0" borderId="0" xfId="0" applyFont="1"/>
    <xf numFmtId="0" fontId="15" fillId="0" borderId="1" xfId="0" applyFont="1" applyBorder="1" applyAlignment="1">
      <alignment horizontal="center" vertical="top"/>
    </xf>
    <xf numFmtId="0" fontId="16" fillId="2" borderId="1" xfId="0" applyFont="1" applyFill="1" applyBorder="1" applyAlignment="1">
      <alignment horizontal="left" vertical="top"/>
    </xf>
    <xf numFmtId="0" fontId="15" fillId="2" borderId="1" xfId="0" applyFont="1" applyFill="1" applyBorder="1" applyAlignment="1">
      <alignment horizontal="left" vertical="top"/>
    </xf>
    <xf numFmtId="4" fontId="3" fillId="2" borderId="1" xfId="0" applyNumberFormat="1" applyFont="1" applyFill="1" applyBorder="1" applyAlignment="1">
      <alignment horizontal="center" vertical="top" wrapText="1"/>
    </xf>
    <xf numFmtId="0" fontId="4" fillId="3"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3" fillId="0" borderId="1" xfId="0" applyFont="1" applyFill="1" applyBorder="1" applyAlignment="1">
      <alignment horizontal="left" vertical="top" wrapText="1" indent="1"/>
    </xf>
    <xf numFmtId="0" fontId="5" fillId="0" borderId="1" xfId="0" applyFont="1" applyFill="1" applyBorder="1" applyAlignment="1">
      <alignment horizontal="left" vertical="top" wrapText="1" indent="1"/>
    </xf>
    <xf numFmtId="0" fontId="0" fillId="0" borderId="0" xfId="0" applyAlignment="1">
      <alignment vertical="top" wrapText="1"/>
    </xf>
    <xf numFmtId="0" fontId="15" fillId="2" borderId="1" xfId="0" applyFont="1" applyFill="1" applyBorder="1" applyAlignment="1">
      <alignment horizontal="center" vertical="top"/>
    </xf>
    <xf numFmtId="4" fontId="16" fillId="2" borderId="1" xfId="0" applyNumberFormat="1" applyFont="1" applyFill="1" applyBorder="1" applyAlignment="1">
      <alignment horizontal="right" vertical="top"/>
    </xf>
    <xf numFmtId="4" fontId="4" fillId="2" borderId="1" xfId="0" applyNumberFormat="1" applyFont="1" applyFill="1" applyBorder="1" applyAlignment="1">
      <alignment horizontal="right" vertical="top" wrapText="1"/>
    </xf>
    <xf numFmtId="4" fontId="15" fillId="2" borderId="1" xfId="0" applyNumberFormat="1" applyFont="1" applyFill="1" applyBorder="1" applyAlignment="1">
      <alignment horizontal="right" vertical="top"/>
    </xf>
    <xf numFmtId="0" fontId="15" fillId="2" borderId="0" xfId="0" applyFont="1" applyFill="1" applyAlignment="1">
      <alignment horizontal="left" vertical="top" wrapText="1"/>
    </xf>
    <xf numFmtId="4" fontId="15" fillId="0" borderId="0" xfId="0" applyNumberFormat="1" applyFont="1"/>
    <xf numFmtId="0" fontId="0" fillId="0" borderId="0" xfId="0" applyAlignment="1"/>
    <xf numFmtId="4" fontId="16" fillId="2" borderId="1" xfId="0" applyNumberFormat="1" applyFont="1" applyFill="1" applyBorder="1" applyAlignment="1">
      <alignment vertical="top"/>
    </xf>
    <xf numFmtId="0" fontId="16" fillId="2" borderId="1" xfId="0" applyFont="1" applyFill="1" applyBorder="1" applyAlignment="1">
      <alignment horizontal="left" vertical="top" wrapText="1"/>
    </xf>
    <xf numFmtId="4" fontId="16" fillId="2" borderId="1" xfId="0" applyNumberFormat="1" applyFont="1" applyFill="1" applyBorder="1" applyAlignment="1">
      <alignment vertical="top" wrapText="1"/>
    </xf>
    <xf numFmtId="4" fontId="15" fillId="2" borderId="1" xfId="0" applyNumberFormat="1" applyFont="1" applyFill="1" applyBorder="1" applyAlignment="1">
      <alignment vertical="top" wrapText="1"/>
    </xf>
    <xf numFmtId="4" fontId="0" fillId="0" borderId="0" xfId="0" applyNumberFormat="1" applyAlignment="1">
      <alignment wrapText="1"/>
    </xf>
    <xf numFmtId="0" fontId="3" fillId="0" borderId="1" xfId="0" applyFont="1" applyFill="1" applyBorder="1" applyAlignment="1">
      <alignment horizontal="left" vertical="top" wrapText="1"/>
    </xf>
    <xf numFmtId="4" fontId="15" fillId="2" borderId="1" xfId="0" applyNumberFormat="1" applyFont="1" applyFill="1" applyBorder="1" applyAlignment="1">
      <alignment vertical="top"/>
    </xf>
    <xf numFmtId="0" fontId="15" fillId="2" borderId="2" xfId="0" applyFont="1" applyFill="1" applyBorder="1" applyAlignment="1">
      <alignment vertical="top" wrapText="1"/>
    </xf>
    <xf numFmtId="0" fontId="3" fillId="0" borderId="0" xfId="0" applyFont="1" applyFill="1" applyBorder="1" applyAlignment="1">
      <alignment horizontal="left" vertical="top" wrapText="1" indent="1"/>
    </xf>
    <xf numFmtId="0" fontId="15" fillId="2" borderId="1" xfId="0" applyFont="1" applyFill="1" applyBorder="1" applyAlignment="1">
      <alignment vertical="top" wrapText="1"/>
    </xf>
    <xf numFmtId="0" fontId="15" fillId="2" borderId="1" xfId="0" applyFont="1" applyFill="1" applyBorder="1"/>
    <xf numFmtId="0" fontId="16" fillId="2" borderId="2" xfId="0" applyFont="1" applyFill="1" applyBorder="1" applyAlignment="1">
      <alignment vertical="top"/>
    </xf>
    <xf numFmtId="4" fontId="0" fillId="0" borderId="0" xfId="0" applyNumberFormat="1" applyFill="1" applyBorder="1"/>
    <xf numFmtId="0" fontId="0" fillId="0" borderId="0" xfId="0" applyFill="1" applyBorder="1"/>
    <xf numFmtId="0" fontId="15" fillId="2" borderId="2" xfId="0" applyFont="1" applyFill="1" applyBorder="1" applyAlignment="1">
      <alignment vertical="top"/>
    </xf>
    <xf numFmtId="0" fontId="16" fillId="2" borderId="2" xfId="0" applyFont="1" applyFill="1" applyBorder="1" applyAlignment="1">
      <alignment vertical="top" wrapText="1"/>
    </xf>
    <xf numFmtId="0" fontId="15" fillId="2" borderId="2" xfId="0" applyFont="1" applyFill="1" applyBorder="1" applyAlignment="1">
      <alignment horizontal="left" vertical="top"/>
    </xf>
    <xf numFmtId="4" fontId="17" fillId="2" borderId="1" xfId="0" applyNumberFormat="1" applyFont="1" applyFill="1" applyBorder="1" applyAlignment="1">
      <alignment vertical="top"/>
    </xf>
    <xf numFmtId="0" fontId="0" fillId="2" borderId="1" xfId="0" applyFill="1" applyBorder="1" applyAlignment="1">
      <alignment vertical="top"/>
    </xf>
    <xf numFmtId="4" fontId="16" fillId="0" borderId="0" xfId="0" applyNumberFormat="1" applyFont="1" applyFill="1" applyBorder="1" applyAlignment="1">
      <alignment vertical="top"/>
    </xf>
    <xf numFmtId="4" fontId="3" fillId="0" borderId="0" xfId="0" applyNumberFormat="1" applyFont="1" applyFill="1" applyBorder="1" applyAlignment="1">
      <alignment horizontal="right" vertical="top" wrapText="1"/>
    </xf>
    <xf numFmtId="0" fontId="0" fillId="2" borderId="0" xfId="0" applyFill="1" applyAlignment="1">
      <alignment vertical="top"/>
    </xf>
    <xf numFmtId="4" fontId="4" fillId="3" borderId="1" xfId="0" applyNumberFormat="1" applyFont="1" applyFill="1" applyBorder="1" applyAlignment="1">
      <alignment horizontal="right" vertical="top" wrapText="1"/>
    </xf>
    <xf numFmtId="4" fontId="18" fillId="0" borderId="1" xfId="0" applyNumberFormat="1" applyFont="1" applyFill="1" applyBorder="1" applyAlignment="1">
      <alignment horizontal="right" vertical="top" wrapText="1"/>
    </xf>
    <xf numFmtId="4" fontId="3" fillId="0" borderId="1" xfId="0" applyNumberFormat="1" applyFont="1" applyFill="1" applyBorder="1" applyAlignment="1">
      <alignment horizontal="right" vertical="top" wrapText="1"/>
    </xf>
    <xf numFmtId="0" fontId="16" fillId="2" borderId="2" xfId="0" applyFont="1" applyFill="1" applyBorder="1" applyAlignment="1">
      <alignment horizontal="left" vertical="top"/>
    </xf>
    <xf numFmtId="0" fontId="15" fillId="0" borderId="1" xfId="0" applyFont="1" applyBorder="1" applyAlignment="1">
      <alignment horizontal="center"/>
    </xf>
    <xf numFmtId="0" fontId="16" fillId="0" borderId="1" xfId="0" applyFont="1" applyBorder="1" applyAlignment="1">
      <alignment horizontal="left"/>
    </xf>
    <xf numFmtId="4" fontId="16" fillId="0" borderId="1" xfId="0" applyNumberFormat="1" applyFont="1" applyBorder="1"/>
    <xf numFmtId="0" fontId="15" fillId="0" borderId="1" xfId="0" applyFont="1" applyBorder="1" applyAlignment="1">
      <alignment horizontal="left"/>
    </xf>
    <xf numFmtId="0" fontId="15" fillId="0" borderId="1" xfId="0" applyFont="1" applyBorder="1" applyAlignment="1">
      <alignment vertical="top" wrapText="1"/>
    </xf>
    <xf numFmtId="4" fontId="15" fillId="0" borderId="1" xfId="0" applyNumberFormat="1" applyFont="1" applyFill="1" applyBorder="1"/>
    <xf numFmtId="4" fontId="15" fillId="0" borderId="1" xfId="0" applyNumberFormat="1" applyFont="1" applyBorder="1"/>
    <xf numFmtId="182" fontId="0" fillId="0" borderId="0" xfId="0" applyNumberFormat="1"/>
    <xf numFmtId="4" fontId="3" fillId="0" borderId="1" xfId="0" applyNumberFormat="1" applyFont="1" applyBorder="1"/>
    <xf numFmtId="0" fontId="15" fillId="0" borderId="1" xfId="0" applyFont="1" applyBorder="1" applyAlignment="1">
      <alignment horizontal="justify" vertical="top"/>
    </xf>
    <xf numFmtId="0" fontId="15" fillId="0" borderId="1" xfId="0" applyFont="1" applyBorder="1" applyAlignment="1">
      <alignment horizontal="justify" vertical="top" wrapText="1"/>
    </xf>
    <xf numFmtId="0" fontId="0" fillId="0" borderId="0" xfId="0" applyAlignment="1">
      <alignment vertical="top"/>
    </xf>
    <xf numFmtId="0" fontId="15" fillId="0" borderId="1" xfId="0" applyFont="1" applyBorder="1" applyAlignment="1">
      <alignment wrapText="1"/>
    </xf>
    <xf numFmtId="4" fontId="0" fillId="3" borderId="0" xfId="0" applyNumberFormat="1" applyFill="1"/>
    <xf numFmtId="0" fontId="16" fillId="0" borderId="1" xfId="0" applyFont="1" applyBorder="1"/>
    <xf numFmtId="0" fontId="0" fillId="0" borderId="1" xfId="0" applyBorder="1"/>
    <xf numFmtId="0" fontId="16" fillId="0" borderId="1" xfId="0" applyFont="1" applyFill="1" applyBorder="1"/>
    <xf numFmtId="4" fontId="16" fillId="0" borderId="1" xfId="0" applyNumberFormat="1" applyFont="1" applyBorder="1" applyAlignment="1">
      <alignment horizontal="right"/>
    </xf>
    <xf numFmtId="0" fontId="16" fillId="0" borderId="1" xfId="0" applyNumberFormat="1" applyFont="1" applyBorder="1"/>
    <xf numFmtId="4" fontId="15" fillId="3" borderId="1" xfId="0" applyNumberFormat="1" applyFont="1" applyFill="1" applyBorder="1"/>
    <xf numFmtId="0" fontId="15" fillId="3" borderId="1" xfId="0" applyFont="1" applyFill="1" applyBorder="1" applyAlignment="1">
      <alignment horizontal="justify" vertical="top"/>
    </xf>
    <xf numFmtId="0" fontId="0" fillId="0" borderId="1" xfId="0" applyBorder="1" applyAlignment="1">
      <alignment horizontal="center"/>
    </xf>
    <xf numFmtId="0" fontId="0" fillId="0" borderId="1" xfId="0" applyBorder="1" applyAlignment="1">
      <alignment wrapText="1"/>
    </xf>
    <xf numFmtId="0" fontId="15" fillId="0" borderId="1" xfId="0" applyFont="1" applyBorder="1" applyAlignment="1">
      <alignment horizontal="justify"/>
    </xf>
    <xf numFmtId="0" fontId="15" fillId="0" borderId="0" xfId="0" applyFont="1" applyAlignment="1">
      <alignment horizontal="justify"/>
    </xf>
    <xf numFmtId="0" fontId="16" fillId="0" borderId="2" xfId="0" applyFont="1" applyBorder="1" applyAlignment="1">
      <alignment horizontal="center" vertical="top"/>
    </xf>
    <xf numFmtId="0" fontId="16" fillId="0" borderId="3" xfId="0" applyFont="1" applyBorder="1" applyAlignment="1">
      <alignment horizontal="center" vertical="top"/>
    </xf>
    <xf numFmtId="0" fontId="16" fillId="2" borderId="5" xfId="0" applyFont="1" applyFill="1" applyBorder="1" applyAlignment="1">
      <alignment horizontal="center" vertical="top"/>
    </xf>
    <xf numFmtId="0" fontId="16" fillId="2" borderId="6" xfId="0" applyFont="1" applyFill="1" applyBorder="1" applyAlignment="1">
      <alignment horizontal="center" vertical="top"/>
    </xf>
    <xf numFmtId="0" fontId="16" fillId="2" borderId="7" xfId="0" applyFont="1" applyFill="1" applyBorder="1" applyAlignment="1">
      <alignment horizontal="center" vertical="top"/>
    </xf>
    <xf numFmtId="4" fontId="16" fillId="2" borderId="1" xfId="0" applyNumberFormat="1" applyFont="1" applyFill="1" applyBorder="1" applyAlignment="1">
      <alignment horizontal="center" vertical="top"/>
    </xf>
    <xf numFmtId="4" fontId="15" fillId="2" borderId="2" xfId="0" applyNumberFormat="1" applyFont="1" applyFill="1" applyBorder="1" applyAlignment="1">
      <alignment horizontal="center" vertical="top"/>
    </xf>
    <xf numFmtId="4" fontId="15" fillId="2" borderId="3" xfId="0" applyNumberFormat="1" applyFont="1" applyFill="1" applyBorder="1" applyAlignment="1">
      <alignment horizontal="center" vertical="top"/>
    </xf>
    <xf numFmtId="4" fontId="3" fillId="2" borderId="1" xfId="0" applyNumberFormat="1" applyFont="1" applyFill="1" applyBorder="1" applyAlignment="1">
      <alignment horizontal="center" vertical="top" wrapText="1"/>
    </xf>
    <xf numFmtId="4" fontId="3" fillId="2" borderId="2" xfId="0" applyNumberFormat="1" applyFont="1" applyFill="1" applyBorder="1" applyAlignment="1">
      <alignment horizontal="center" vertical="top" wrapText="1"/>
    </xf>
    <xf numFmtId="4" fontId="3" fillId="2" borderId="3" xfId="0" applyNumberFormat="1" applyFont="1" applyFill="1" applyBorder="1" applyAlignment="1">
      <alignment horizontal="center" vertical="top" wrapText="1"/>
    </xf>
    <xf numFmtId="4" fontId="3" fillId="0" borderId="2" xfId="0" applyNumberFormat="1" applyFont="1" applyFill="1" applyBorder="1" applyAlignment="1">
      <alignment horizontal="center" vertical="top" wrapText="1"/>
    </xf>
    <xf numFmtId="4" fontId="3" fillId="0" borderId="3" xfId="0" applyNumberFormat="1" applyFont="1" applyFill="1" applyBorder="1" applyAlignment="1">
      <alignment horizontal="center" vertical="top" wrapText="1"/>
    </xf>
    <xf numFmtId="4" fontId="4" fillId="2"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15" fillId="2" borderId="1" xfId="0" applyNumberFormat="1" applyFont="1" applyFill="1" applyBorder="1" applyAlignment="1">
      <alignment horizontal="center" vertical="top"/>
    </xf>
    <xf numFmtId="0" fontId="15" fillId="0" borderId="1" xfId="0" applyFont="1" applyBorder="1" applyAlignment="1">
      <alignment horizontal="center" vertical="top"/>
    </xf>
    <xf numFmtId="0" fontId="16" fillId="0" borderId="4" xfId="0" applyFont="1" applyBorder="1" applyAlignment="1">
      <alignment horizontal="center" vertical="top"/>
    </xf>
    <xf numFmtId="0" fontId="12" fillId="2" borderId="4" xfId="0" applyFont="1" applyFill="1" applyBorder="1" applyAlignment="1">
      <alignment horizontal="center" vertical="top" wrapText="1"/>
    </xf>
    <xf numFmtId="0" fontId="12" fillId="2" borderId="3" xfId="0" applyFont="1" applyFill="1" applyBorder="1" applyAlignment="1">
      <alignment horizontal="center" vertical="top" wrapText="1"/>
    </xf>
    <xf numFmtId="4" fontId="16" fillId="2" borderId="2" xfId="0" applyNumberFormat="1" applyFont="1" applyFill="1" applyBorder="1" applyAlignment="1">
      <alignment horizontal="center" vertical="top"/>
    </xf>
    <xf numFmtId="4" fontId="16" fillId="2" borderId="3" xfId="0" applyNumberFormat="1" applyFont="1" applyFill="1" applyBorder="1" applyAlignment="1">
      <alignment horizontal="center" vertical="top"/>
    </xf>
    <xf numFmtId="0" fontId="15" fillId="0" borderId="0" xfId="0" applyFont="1" applyFill="1" applyBorder="1" applyAlignment="1">
      <alignment horizontal="center"/>
    </xf>
    <xf numFmtId="0" fontId="11" fillId="0" borderId="0" xfId="0" applyFont="1" applyAlignment="1">
      <alignment horizontal="center" vertical="center" wrapText="1"/>
    </xf>
    <xf numFmtId="4" fontId="11" fillId="0" borderId="0" xfId="0" applyNumberFormat="1" applyFont="1" applyAlignment="1">
      <alignment horizontal="center" vertical="center" wrapText="1"/>
    </xf>
    <xf numFmtId="4" fontId="19" fillId="0" borderId="0" xfId="0" applyNumberFormat="1" applyFont="1" applyAlignment="1">
      <alignment horizontal="center" vertical="center" wrapText="1"/>
    </xf>
    <xf numFmtId="0" fontId="12" fillId="0" borderId="1" xfId="0" applyFont="1" applyBorder="1" applyAlignment="1">
      <alignment wrapText="1"/>
    </xf>
    <xf numFmtId="0" fontId="10" fillId="0" borderId="1" xfId="0" applyFont="1" applyBorder="1" applyAlignment="1">
      <alignment horizontal="justify" wrapText="1"/>
    </xf>
    <xf numFmtId="0" fontId="12" fillId="0" borderId="8" xfId="0" applyFont="1" applyBorder="1" applyAlignment="1">
      <alignment horizontal="center" wrapText="1"/>
    </xf>
    <xf numFmtId="0" fontId="12" fillId="0" borderId="9" xfId="0" applyFont="1" applyBorder="1" applyAlignment="1">
      <alignment horizontal="justify" wrapText="1"/>
    </xf>
    <xf numFmtId="0" fontId="10" fillId="0" borderId="8" xfId="0" applyFont="1" applyBorder="1" applyAlignment="1">
      <alignment horizontal="center" wrapText="1"/>
    </xf>
    <xf numFmtId="0" fontId="10" fillId="0" borderId="9" xfId="0" applyFont="1" applyBorder="1" applyAlignment="1">
      <alignment horizontal="justify" wrapText="1"/>
    </xf>
    <xf numFmtId="0" fontId="12" fillId="0" borderId="1" xfId="0" applyFont="1" applyBorder="1" applyAlignment="1">
      <alignment horizontal="justify" wrapText="1"/>
    </xf>
    <xf numFmtId="0" fontId="12" fillId="0" borderId="10" xfId="0" applyFont="1" applyBorder="1" applyAlignment="1">
      <alignment horizontal="center" wrapText="1"/>
    </xf>
    <xf numFmtId="0" fontId="12" fillId="0" borderId="9" xfId="0" applyFont="1" applyBorder="1" applyAlignment="1">
      <alignment wrapText="1"/>
    </xf>
    <xf numFmtId="0" fontId="10" fillId="0" borderId="1" xfId="0" applyFont="1" applyBorder="1" applyAlignment="1">
      <alignment wrapText="1"/>
    </xf>
    <xf numFmtId="0" fontId="12" fillId="0" borderId="9" xfId="0" applyFont="1" applyBorder="1" applyAlignment="1">
      <alignment horizontal="center" wrapText="1"/>
    </xf>
    <xf numFmtId="0" fontId="10" fillId="0" borderId="10" xfId="0" applyFont="1" applyBorder="1" applyAlignment="1">
      <alignment horizontal="center" wrapText="1"/>
    </xf>
    <xf numFmtId="0" fontId="10" fillId="0" borderId="9" xfId="0" applyFont="1" applyBorder="1" applyAlignment="1">
      <alignment horizontal="center" wrapText="1"/>
    </xf>
    <xf numFmtId="0" fontId="12" fillId="0" borderId="8" xfId="0" applyFont="1" applyBorder="1" applyAlignment="1">
      <alignment horizontal="left" wrapText="1"/>
    </xf>
    <xf numFmtId="0" fontId="12" fillId="0" borderId="9" xfId="0" applyFont="1" applyBorder="1" applyAlignment="1">
      <alignment horizontal="left" wrapText="1"/>
    </xf>
    <xf numFmtId="0" fontId="12" fillId="0" borderId="1" xfId="0" applyFont="1" applyBorder="1" applyAlignment="1">
      <alignment horizontal="center" wrapText="1"/>
    </xf>
    <xf numFmtId="0" fontId="11" fillId="0" borderId="0" xfId="0" applyFont="1" applyAlignment="1">
      <alignment horizontal="left" vertical="center" wrapText="1"/>
    </xf>
    <xf numFmtId="4" fontId="11" fillId="0" borderId="0" xfId="0" applyNumberFormat="1" applyFont="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673949853A0971862E6DD8203C2971B549D6FE6BC156878C7FA54B729E7577BDC798FFA1F37298EE2FBDFC4DFCE11267FAFB3524CB560F17jBiCK" TargetMode="External"/><Relationship Id="rId13"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732FBD36A79264A10CF07C8F85452B84326201D6B1EC7EBF4C184C230711C3A3235DC4F865AA986CB0352E80E25DABEE00EA9EA9D837CElDK" TargetMode="External"/><Relationship Id="rId18"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601F187AD509B8E32D9006658D997AA3E2B9B9568FCF200406883F3A7065E35858821227567A6588F523F1ED29460EBDE0119CCFB0B3DAE93E43G" TargetMode="External"/><Relationship Id="rId3"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07A735E2F35B759B47B2311DEC8B5F69DB83EC60BB7DCA744B4AA65D1BC037D7C36BF26639F65FACE5B5B822FCh10FG" TargetMode="External"/><Relationship Id="rId21"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260F42DA5A91C9814250CDA021FA3852C7FD683CBB4500DC5BAFCC3B827A6C6E8244F527539E71930CA1C612C11DPAK" TargetMode="External"/><Relationship Id="rId7"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673949853A0971862E6DD8203C2971B549D6FE6BC156878C7FA54B729E7577BDC798FFA1F37298EE2FBDFC4DFCE11267FAFB3524CB560F17jBiCK" TargetMode="External"/><Relationship Id="rId12"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EB94D6C041646C5C83539D1D2764B1E187F0B336BE0DE379D90805EDE18AA5E747F0CFA3C125AAF50C54EBDB79E8BB241E79571581FE5C13vEkDK" TargetMode="External"/><Relationship Id="rId17"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2CB90984E373948811110068BEAC1AB2CE11CEEA9FDAFA88BC16FDB82D8AD85D4169D697D9948CFD8EEC0EEBEA0D584D5C7BB5DE46B4B2BB57M8K" TargetMode="External"/><Relationship Id="rId2"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A1C0BD0A275DA9DE78615954DA9F653F7FB042CB08545081D512A3372032F2A94D0AD04EC66CE8I722G" TargetMode="External"/><Relationship Id="rId16"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2CB90984E373948811110068BEAC1AB2CE11CEEA9FDAFA88BC16FDB82D8AD85D4169D697D9948CFD8EEC0EEBEA0D584D5C7BB5DE46B4B2BB57M8K" TargetMode="External"/><Relationship Id="rId20"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09BD3CDCCD6111E2EC5FC30AEC6175C2AC461B65663FD254033FAA329F94554C07A6B6B97F6786E4280389AFB1A0FD694C7A20300C4695781752G" TargetMode="External"/><Relationship Id="rId1"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C0C5F8FE0B31F7271BC040947AE72A81A9F98A3246C9D095450BC04C9EE58A644F19F75476C9IFLCI" TargetMode="External"/><Relationship Id="rId6"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A14AE31AFD6C8D1EC7D3E0F00D8145C3D62D380F5A9A7EB8AC2DAC2E5ACB6B56C80253EA5CB5C015D36E305D19B8EF71C6D651E5A20EB78AUE2AG" TargetMode="External"/><Relationship Id="rId11"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EB94D6C041646C5C83539D1D2764B1E187F0B336BE0DE379D90805EDE18AA5E747F0CFA3C125AAF50C54EBDB79E8BB241E79571581FE5C13vEkDK" TargetMode="External"/><Relationship Id="rId5"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A14AE31AFD6C8D1EC7D3E0F00D8145C3D62D380F5A9A7EB8AC2DAC2E5ACB6B56C80253EA5CB5C015D36E305D19B8EF71C6D651E5A20EB78AUE2AG" TargetMode="External"/><Relationship Id="rId15"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6E920E5FD995761243562CFD018EE17AD7D3BEC987DB58B2616C890EE42794E64147C34B1F9D45E001E3E0F47AA26C4464947362611B570AM1M5K" TargetMode="External"/><Relationship Id="rId23"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CF5BD610144639627A3ABFC2F2B61F6A44C19A93E4F0043D341BFAF35CEC48DB049375A36585B461EC3982B93EY7Q1K" TargetMode="External"/><Relationship Id="rId10"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F2A8F1DA33316592B812C02912CA8A095DD8410ED03FC26D0FB61F6F9A6A15DF7FC3CCBD3DB654A88EC714B08774DE5B695F11A4DABE4585YDjAK" TargetMode="External"/><Relationship Id="rId19"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09BD3CDCCD6111E2EC5FC30AEC6175C2AC461B65663FD254033FAA329F94554C07A6B6B97F6786E4280389AFB1A0FD694C7A20300C4695781752G" TargetMode="External"/><Relationship Id="rId4"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992142BB143B39AF4BEED4B0EC4F01F5E2FAF8E60B22E498D896E8F0E6ECA7CE9ABD5BB72CF473478C59A70DA5967BBC2207D4CD011DFAFAtD13G" TargetMode="External"/><Relationship Id="rId9"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F2A8F1DA33316592B812C02912CA8A095DD8410ED03FC26D0FB61F6F9A6A15DF7FC3CCBD3DB654A88EC714B08774DE5B695F11A4DABE4585YDjAK" TargetMode="External"/><Relationship Id="rId14"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732FBD36A79264A10CF07C8F85452B84326201D6B1EC7EBF4C184C230711C3A3235DC4F865AA986CB0352E80E25DABEE00EA9EA9D837CElDK" TargetMode="External"/><Relationship Id="rId22" Type="http://schemas.openxmlformats.org/officeDocument/2006/relationships/hyperlink" Target="../../../&#1041;&#1102;&#1076;&#1078;&#1077;&#1090;%20&#1088;&#1072;&#1081;&#1086;&#1085;&#1072;%20&#1085;&#1072;%202022&#1075;.%20&#1088;&#1077;&#1096;&#1077;&#1085;&#1080;&#1103;%20&#1089;&#1086;&#1074;&#1077;&#1090;&#1072;/&#1055;&#1088;&#1086;&#1077;&#1082;&#1090;%20&#1088;&#1077;&#1096;.%20&#1086;%20&#1074;&#1085;&#1077;&#1089;.&#1080;&#1079;&#1084;.%20&#1086;&#1090;%20&#1080;&#1102;&#1083;&#1103;%202022&#1075;/consultantplus:/offline/ref=CF5BD610144639627A3ABFC2F2B61F6A44C19A93E4F0043D341BFAF35CEC48DB049375A36585B461EC3982B93EY7Q1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opLeftCell="A19" workbookViewId="0">
      <selection activeCell="B4" sqref="B4:B5"/>
    </sheetView>
  </sheetViews>
  <sheetFormatPr defaultRowHeight="15" x14ac:dyDescent="0.25"/>
  <cols>
    <col min="1" max="1" width="89.7109375" customWidth="1"/>
    <col min="2" max="2" width="14.7109375" customWidth="1"/>
    <col min="3" max="3" width="21.5703125" customWidth="1"/>
    <col min="4" max="4" width="14.7109375" customWidth="1"/>
  </cols>
  <sheetData>
    <row r="1" spans="1:3" x14ac:dyDescent="0.25">
      <c r="A1" t="s">
        <v>0</v>
      </c>
    </row>
    <row r="3" spans="1:3" x14ac:dyDescent="0.25">
      <c r="A3" t="s">
        <v>1</v>
      </c>
      <c r="B3" t="s">
        <v>2</v>
      </c>
      <c r="C3" t="s">
        <v>3</v>
      </c>
    </row>
    <row r="4" spans="1:3" ht="60" x14ac:dyDescent="0.25">
      <c r="A4" s="6" t="s">
        <v>4</v>
      </c>
      <c r="B4">
        <v>-0.76</v>
      </c>
    </row>
    <row r="5" spans="1:3" ht="60" x14ac:dyDescent="0.25">
      <c r="A5" s="6" t="s">
        <v>5</v>
      </c>
      <c r="B5">
        <v>-238</v>
      </c>
    </row>
    <row r="6" spans="1:3" ht="110.25" customHeight="1" x14ac:dyDescent="0.25">
      <c r="A6" s="6" t="s">
        <v>6</v>
      </c>
      <c r="C6">
        <v>2609.6999999999998</v>
      </c>
    </row>
    <row r="7" spans="1:3" ht="61.5" customHeight="1" x14ac:dyDescent="0.25">
      <c r="A7" s="6" t="s">
        <v>7</v>
      </c>
      <c r="B7">
        <v>-18.510000000000002</v>
      </c>
    </row>
    <row r="8" spans="1:3" ht="60" x14ac:dyDescent="0.25">
      <c r="A8" s="6" t="s">
        <v>8</v>
      </c>
      <c r="C8">
        <v>295.10000000000002</v>
      </c>
    </row>
    <row r="9" spans="1:3" ht="178.5" customHeight="1" x14ac:dyDescent="0.25">
      <c r="A9" s="6" t="s">
        <v>9</v>
      </c>
      <c r="C9">
        <v>5745.93</v>
      </c>
    </row>
    <row r="10" spans="1:3" ht="195" x14ac:dyDescent="0.25">
      <c r="A10" s="6" t="s">
        <v>10</v>
      </c>
      <c r="C10">
        <v>646</v>
      </c>
    </row>
    <row r="11" spans="1:3" ht="135" x14ac:dyDescent="0.25">
      <c r="A11" s="6" t="s">
        <v>11</v>
      </c>
      <c r="C11">
        <v>190.91</v>
      </c>
    </row>
    <row r="12" spans="1:3" ht="225" x14ac:dyDescent="0.25">
      <c r="A12" s="6" t="s">
        <v>12</v>
      </c>
      <c r="C12">
        <v>230.33</v>
      </c>
    </row>
    <row r="13" spans="1:3" ht="30" x14ac:dyDescent="0.25">
      <c r="A13" s="6" t="s">
        <v>13</v>
      </c>
      <c r="C13">
        <v>69</v>
      </c>
    </row>
    <row r="14" spans="1:3" ht="120" x14ac:dyDescent="0.25">
      <c r="A14" s="6" t="s">
        <v>14</v>
      </c>
      <c r="B14">
        <v>-108.55</v>
      </c>
      <c r="C14">
        <v>400</v>
      </c>
    </row>
    <row r="15" spans="1:3" ht="180" x14ac:dyDescent="0.25">
      <c r="A15" s="6" t="s">
        <v>15</v>
      </c>
      <c r="C15">
        <v>1294.9000000000001</v>
      </c>
    </row>
    <row r="16" spans="1:3" ht="120" x14ac:dyDescent="0.25">
      <c r="A16" s="6" t="s">
        <v>16</v>
      </c>
      <c r="C16">
        <v>238.8</v>
      </c>
    </row>
    <row r="17" spans="1:3" ht="75" x14ac:dyDescent="0.25">
      <c r="A17" s="6" t="s">
        <v>17</v>
      </c>
      <c r="C17">
        <v>440</v>
      </c>
    </row>
    <row r="18" spans="1:3" ht="150" x14ac:dyDescent="0.25">
      <c r="A18" s="6" t="s">
        <v>18</v>
      </c>
      <c r="B18">
        <v>-124.27</v>
      </c>
    </row>
    <row r="19" spans="1:3" ht="330" x14ac:dyDescent="0.25">
      <c r="A19" s="6" t="s">
        <v>19</v>
      </c>
      <c r="C19">
        <v>1386.45</v>
      </c>
    </row>
    <row r="20" spans="1:3" ht="150" x14ac:dyDescent="0.25">
      <c r="A20" s="6" t="s">
        <v>20</v>
      </c>
      <c r="C20">
        <v>75.099999999999994</v>
      </c>
    </row>
    <row r="21" spans="1:3" ht="105" x14ac:dyDescent="0.25">
      <c r="A21" s="6" t="s">
        <v>21</v>
      </c>
      <c r="C21">
        <v>89.7</v>
      </c>
    </row>
    <row r="22" spans="1:3" ht="75" x14ac:dyDescent="0.25">
      <c r="A22" s="6" t="s">
        <v>22</v>
      </c>
      <c r="C22">
        <v>59.8</v>
      </c>
    </row>
    <row r="23" spans="1:3" ht="165" x14ac:dyDescent="0.25">
      <c r="A23" s="6" t="s">
        <v>23</v>
      </c>
      <c r="C23">
        <v>1009.45</v>
      </c>
    </row>
    <row r="24" spans="1:3" ht="180" x14ac:dyDescent="0.25">
      <c r="A24" s="6" t="s">
        <v>24</v>
      </c>
      <c r="C24">
        <v>272</v>
      </c>
    </row>
    <row r="25" spans="1:3" ht="180" x14ac:dyDescent="0.25">
      <c r="A25" s="6" t="s">
        <v>25</v>
      </c>
      <c r="C25">
        <v>135.65</v>
      </c>
    </row>
    <row r="26" spans="1:3" ht="75" x14ac:dyDescent="0.25">
      <c r="A26" s="6" t="s">
        <v>26</v>
      </c>
      <c r="C26">
        <v>750.1</v>
      </c>
    </row>
    <row r="27" spans="1:3" ht="150" x14ac:dyDescent="0.25">
      <c r="A27" s="6" t="s">
        <v>27</v>
      </c>
      <c r="C27">
        <v>277.33</v>
      </c>
    </row>
    <row r="28" spans="1:3" ht="60" x14ac:dyDescent="0.25">
      <c r="A28" s="6" t="s">
        <v>28</v>
      </c>
      <c r="C28">
        <v>150</v>
      </c>
    </row>
    <row r="29" spans="1:3" ht="210" x14ac:dyDescent="0.25">
      <c r="A29" s="6" t="s">
        <v>29</v>
      </c>
      <c r="C29">
        <v>1648.5</v>
      </c>
    </row>
    <row r="30" spans="1:3" ht="105" x14ac:dyDescent="0.25">
      <c r="A30" s="6" t="s">
        <v>30</v>
      </c>
      <c r="B30">
        <v>-40.31</v>
      </c>
    </row>
    <row r="31" spans="1:3" ht="75" x14ac:dyDescent="0.25">
      <c r="A31" s="6" t="s">
        <v>31</v>
      </c>
      <c r="C31">
        <v>108.55</v>
      </c>
    </row>
    <row r="32" spans="1:3" ht="90" x14ac:dyDescent="0.25">
      <c r="A32" s="6" t="s">
        <v>32</v>
      </c>
      <c r="B32">
        <v>-148.66999999999999</v>
      </c>
      <c r="C32">
        <v>1077.43</v>
      </c>
    </row>
    <row r="33" spans="1:4" ht="60" x14ac:dyDescent="0.25">
      <c r="A33" s="6" t="s">
        <v>33</v>
      </c>
      <c r="C33">
        <v>225</v>
      </c>
    </row>
    <row r="34" spans="1:4" ht="75" x14ac:dyDescent="0.25">
      <c r="A34" s="6" t="s">
        <v>34</v>
      </c>
      <c r="C34">
        <v>1808.84</v>
      </c>
    </row>
    <row r="35" spans="1:4" ht="165" x14ac:dyDescent="0.25">
      <c r="A35" s="6" t="s">
        <v>35</v>
      </c>
      <c r="C35">
        <v>328.67</v>
      </c>
    </row>
    <row r="36" spans="1:4" ht="60" x14ac:dyDescent="0.25">
      <c r="A36" s="6" t="s">
        <v>36</v>
      </c>
      <c r="C36">
        <v>34</v>
      </c>
    </row>
    <row r="37" spans="1:4" ht="30" x14ac:dyDescent="0.25">
      <c r="A37" s="6" t="s">
        <v>37</v>
      </c>
      <c r="C37">
        <v>345.79</v>
      </c>
    </row>
    <row r="38" spans="1:4" ht="135" x14ac:dyDescent="0.25">
      <c r="A38" s="6" t="s">
        <v>38</v>
      </c>
      <c r="B38">
        <f>-24.29-16.46</f>
        <v>-40.75</v>
      </c>
    </row>
    <row r="39" spans="1:4" ht="75" x14ac:dyDescent="0.25">
      <c r="A39" s="6" t="s">
        <v>39</v>
      </c>
      <c r="C39">
        <v>20</v>
      </c>
    </row>
    <row r="40" spans="1:4" ht="240" x14ac:dyDescent="0.25">
      <c r="A40" s="6" t="s">
        <v>40</v>
      </c>
      <c r="C40">
        <v>802.81</v>
      </c>
    </row>
    <row r="41" spans="1:4" ht="94.5" x14ac:dyDescent="0.25">
      <c r="A41" s="98" t="s">
        <v>41</v>
      </c>
      <c r="C41">
        <v>26.72</v>
      </c>
    </row>
    <row r="42" spans="1:4" ht="270" x14ac:dyDescent="0.25">
      <c r="A42" s="6" t="s">
        <v>42</v>
      </c>
      <c r="C42">
        <v>167.57</v>
      </c>
    </row>
    <row r="44" spans="1:4" x14ac:dyDescent="0.25">
      <c r="A44" s="6" t="s">
        <v>43</v>
      </c>
      <c r="B44">
        <f>SUM(B4:B43)</f>
        <v>-719.81999999999994</v>
      </c>
      <c r="C44">
        <f>SUM(C4:C43)</f>
        <v>22960.13</v>
      </c>
      <c r="D44">
        <f>C44+B44</f>
        <v>22240.31</v>
      </c>
    </row>
    <row r="45" spans="1:4" ht="18.75" x14ac:dyDescent="0.3">
      <c r="D45" s="3">
        <v>22240.31</v>
      </c>
    </row>
  </sheetData>
  <pageMargins left="0.7" right="0.7" top="0.75" bottom="0.75" header="0.3" footer="0.3"/>
  <pageSetup paperSize="9" orientation="portrait"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A31" sqref="A31"/>
    </sheetView>
  </sheetViews>
  <sheetFormatPr defaultRowHeight="15" x14ac:dyDescent="0.25"/>
  <cols>
    <col min="1" max="1" width="89.7109375" customWidth="1"/>
    <col min="2" max="2" width="14.7109375" customWidth="1"/>
    <col min="3" max="3" width="21.5703125" customWidth="1"/>
    <col min="4" max="4" width="14.7109375" customWidth="1"/>
  </cols>
  <sheetData>
    <row r="1" spans="1:4" x14ac:dyDescent="0.25">
      <c r="A1" t="s">
        <v>0</v>
      </c>
    </row>
    <row r="3" spans="1:4" x14ac:dyDescent="0.25">
      <c r="A3" s="95" t="s">
        <v>1</v>
      </c>
      <c r="B3" s="95" t="s">
        <v>2</v>
      </c>
      <c r="C3" s="95" t="s">
        <v>3</v>
      </c>
    </row>
    <row r="4" spans="1:4" ht="62.25" customHeight="1" x14ac:dyDescent="0.25">
      <c r="A4" s="96" t="s">
        <v>44</v>
      </c>
      <c r="B4" s="89"/>
      <c r="C4" s="89">
        <f>1705+665.94</f>
        <v>2370.94</v>
      </c>
    </row>
    <row r="5" spans="1:4" ht="61.5" customHeight="1" x14ac:dyDescent="0.25">
      <c r="A5" s="96" t="s">
        <v>7</v>
      </c>
      <c r="B5" s="89">
        <v>-18.510000000000002</v>
      </c>
      <c r="C5" s="89"/>
    </row>
    <row r="6" spans="1:4" ht="45" x14ac:dyDescent="0.25">
      <c r="A6" s="96" t="s">
        <v>45</v>
      </c>
      <c r="B6" s="89"/>
      <c r="C6" s="89">
        <f>295.1+400</f>
        <v>695.1</v>
      </c>
    </row>
    <row r="7" spans="1:4" ht="30" customHeight="1" x14ac:dyDescent="0.25">
      <c r="A7" s="96" t="s">
        <v>46</v>
      </c>
      <c r="B7" s="89"/>
      <c r="C7" s="89">
        <v>5500</v>
      </c>
      <c r="D7" s="89">
        <v>5745.93</v>
      </c>
    </row>
    <row r="8" spans="1:4" ht="33.75" customHeight="1" x14ac:dyDescent="0.25">
      <c r="A8" s="96" t="s">
        <v>47</v>
      </c>
      <c r="B8" s="89"/>
      <c r="C8" s="89">
        <v>245.93000000000029</v>
      </c>
    </row>
    <row r="9" spans="1:4" ht="42" customHeight="1" x14ac:dyDescent="0.25">
      <c r="A9" s="96" t="s">
        <v>48</v>
      </c>
      <c r="B9" s="89"/>
      <c r="C9" s="89">
        <v>326</v>
      </c>
    </row>
    <row r="10" spans="1:4" ht="18" customHeight="1" x14ac:dyDescent="0.25">
      <c r="A10" s="96" t="s">
        <v>49</v>
      </c>
      <c r="B10" s="89"/>
      <c r="C10" s="89">
        <v>320</v>
      </c>
    </row>
    <row r="11" spans="1:4" ht="75" customHeight="1" x14ac:dyDescent="0.25">
      <c r="A11" s="96" t="s">
        <v>50</v>
      </c>
      <c r="B11" s="89"/>
      <c r="C11" s="89">
        <v>190.91</v>
      </c>
    </row>
    <row r="12" spans="1:4" ht="155.25" customHeight="1" x14ac:dyDescent="0.25">
      <c r="A12" s="96" t="s">
        <v>51</v>
      </c>
      <c r="B12" s="89"/>
      <c r="C12" s="89">
        <v>230.33</v>
      </c>
    </row>
    <row r="13" spans="1:4" x14ac:dyDescent="0.25">
      <c r="A13" s="96" t="s">
        <v>52</v>
      </c>
      <c r="B13" s="89"/>
      <c r="C13" s="89">
        <v>69</v>
      </c>
    </row>
    <row r="14" spans="1:4" ht="102" customHeight="1" x14ac:dyDescent="0.25">
      <c r="A14" s="96" t="s">
        <v>53</v>
      </c>
      <c r="B14" s="89"/>
      <c r="C14" s="89">
        <v>1294.9000000000001</v>
      </c>
    </row>
    <row r="15" spans="1:4" ht="75" x14ac:dyDescent="0.25">
      <c r="A15" s="96" t="s">
        <v>54</v>
      </c>
      <c r="B15" s="89"/>
      <c r="C15" s="89">
        <v>238.8</v>
      </c>
    </row>
    <row r="16" spans="1:4" x14ac:dyDescent="0.25">
      <c r="A16" s="96" t="s">
        <v>55</v>
      </c>
      <c r="B16" s="89"/>
      <c r="C16" s="89">
        <v>440</v>
      </c>
    </row>
    <row r="17" spans="1:3" ht="150" x14ac:dyDescent="0.25">
      <c r="A17" s="96" t="s">
        <v>18</v>
      </c>
      <c r="B17" s="89">
        <v>-124.27</v>
      </c>
      <c r="C17" s="89"/>
    </row>
    <row r="18" spans="1:3" ht="300" x14ac:dyDescent="0.25">
      <c r="A18" s="96" t="s">
        <v>56</v>
      </c>
      <c r="B18" s="89"/>
      <c r="C18" s="89">
        <v>1386.45</v>
      </c>
    </row>
    <row r="19" spans="1:3" ht="120" x14ac:dyDescent="0.25">
      <c r="A19" s="96" t="s">
        <v>57</v>
      </c>
      <c r="B19" s="89"/>
      <c r="C19" s="89">
        <v>75.099999999999994</v>
      </c>
    </row>
    <row r="20" spans="1:3" ht="60" x14ac:dyDescent="0.25">
      <c r="A20" s="96" t="s">
        <v>58</v>
      </c>
      <c r="B20" s="89"/>
      <c r="C20" s="89">
        <v>89.7</v>
      </c>
    </row>
    <row r="21" spans="1:3" ht="30" x14ac:dyDescent="0.25">
      <c r="A21" s="96" t="s">
        <v>59</v>
      </c>
      <c r="B21" s="89"/>
      <c r="C21" s="89">
        <v>59.8</v>
      </c>
    </row>
    <row r="22" spans="1:3" ht="90" x14ac:dyDescent="0.25">
      <c r="A22" s="96" t="s">
        <v>60</v>
      </c>
      <c r="B22" s="89"/>
      <c r="C22" s="89">
        <v>1009.45</v>
      </c>
    </row>
    <row r="23" spans="1:3" ht="135" x14ac:dyDescent="0.25">
      <c r="A23" s="96" t="s">
        <v>61</v>
      </c>
      <c r="B23" s="89"/>
      <c r="C23" s="89">
        <v>272</v>
      </c>
    </row>
    <row r="24" spans="1:3" ht="180" x14ac:dyDescent="0.25">
      <c r="A24" s="96" t="s">
        <v>25</v>
      </c>
      <c r="B24" s="89"/>
      <c r="C24" s="89">
        <v>135.65</v>
      </c>
    </row>
    <row r="25" spans="1:3" ht="30" x14ac:dyDescent="0.25">
      <c r="A25" s="96" t="s">
        <v>62</v>
      </c>
      <c r="B25" s="89"/>
      <c r="C25" s="89">
        <v>750.1</v>
      </c>
    </row>
    <row r="26" spans="1:3" ht="90" x14ac:dyDescent="0.25">
      <c r="A26" s="96" t="s">
        <v>63</v>
      </c>
      <c r="B26" s="89"/>
      <c r="C26" s="89">
        <v>277.33</v>
      </c>
    </row>
    <row r="27" spans="1:3" ht="30" x14ac:dyDescent="0.25">
      <c r="A27" s="96" t="s">
        <v>64</v>
      </c>
      <c r="B27" s="89"/>
      <c r="C27" s="89">
        <v>150</v>
      </c>
    </row>
    <row r="28" spans="1:3" ht="165" x14ac:dyDescent="0.25">
      <c r="A28" s="96" t="s">
        <v>65</v>
      </c>
      <c r="B28" s="89"/>
      <c r="C28" s="89">
        <v>1648.5</v>
      </c>
    </row>
    <row r="29" spans="1:3" ht="105" x14ac:dyDescent="0.25">
      <c r="A29" s="96" t="s">
        <v>30</v>
      </c>
      <c r="B29" s="89">
        <v>-40.31</v>
      </c>
      <c r="C29" s="89"/>
    </row>
    <row r="30" spans="1:3" ht="90" x14ac:dyDescent="0.25">
      <c r="A30" s="96" t="s">
        <v>32</v>
      </c>
      <c r="B30" s="89">
        <v>-148.66999999999999</v>
      </c>
      <c r="C30" s="89">
        <v>1077.43</v>
      </c>
    </row>
    <row r="31" spans="1:3" ht="60" x14ac:dyDescent="0.25">
      <c r="A31" s="96" t="s">
        <v>33</v>
      </c>
      <c r="B31" s="89"/>
      <c r="C31" s="89">
        <v>225</v>
      </c>
    </row>
    <row r="32" spans="1:3" ht="75" x14ac:dyDescent="0.25">
      <c r="A32" s="96" t="s">
        <v>34</v>
      </c>
      <c r="B32" s="89"/>
      <c r="C32" s="89">
        <v>1808.84</v>
      </c>
    </row>
    <row r="33" spans="1:4" ht="165" x14ac:dyDescent="0.25">
      <c r="A33" s="96" t="s">
        <v>35</v>
      </c>
      <c r="B33" s="89"/>
      <c r="C33" s="89">
        <v>328.67</v>
      </c>
      <c r="D33">
        <f>B30+C33</f>
        <v>180.00000000000003</v>
      </c>
    </row>
    <row r="34" spans="1:4" ht="60" x14ac:dyDescent="0.25">
      <c r="A34" s="96" t="s">
        <v>36</v>
      </c>
      <c r="B34" s="89"/>
      <c r="C34" s="89">
        <v>34</v>
      </c>
    </row>
    <row r="35" spans="1:4" ht="30" x14ac:dyDescent="0.25">
      <c r="A35" s="96" t="s">
        <v>37</v>
      </c>
      <c r="B35" s="89"/>
      <c r="C35" s="89">
        <v>345.79</v>
      </c>
    </row>
    <row r="36" spans="1:4" ht="135" x14ac:dyDescent="0.25">
      <c r="A36" s="96" t="s">
        <v>38</v>
      </c>
      <c r="B36" s="89">
        <f>-24.29-16.46</f>
        <v>-40.75</v>
      </c>
      <c r="C36" s="89"/>
    </row>
    <row r="37" spans="1:4" ht="75" x14ac:dyDescent="0.25">
      <c r="A37" s="96" t="s">
        <v>39</v>
      </c>
      <c r="B37" s="89"/>
      <c r="C37" s="89">
        <v>20</v>
      </c>
    </row>
    <row r="38" spans="1:4" ht="150" x14ac:dyDescent="0.25">
      <c r="A38" s="96" t="s">
        <v>66</v>
      </c>
      <c r="B38" s="89"/>
      <c r="C38" s="89">
        <v>802.81</v>
      </c>
    </row>
    <row r="39" spans="1:4" ht="47.25" x14ac:dyDescent="0.25">
      <c r="A39" s="97" t="s">
        <v>67</v>
      </c>
      <c r="B39" s="89"/>
      <c r="C39" s="89">
        <v>26.72</v>
      </c>
    </row>
    <row r="40" spans="1:4" ht="255" x14ac:dyDescent="0.25">
      <c r="A40" s="96" t="s">
        <v>68</v>
      </c>
      <c r="B40" s="89"/>
      <c r="C40" s="89">
        <v>167.57</v>
      </c>
    </row>
    <row r="41" spans="1:4" x14ac:dyDescent="0.25">
      <c r="A41" s="89"/>
      <c r="B41" s="89"/>
      <c r="C41" s="89"/>
    </row>
    <row r="42" spans="1:4" x14ac:dyDescent="0.25">
      <c r="A42" s="96" t="s">
        <v>43</v>
      </c>
      <c r="B42" s="89">
        <f>SUM(B4:B41)</f>
        <v>-372.51</v>
      </c>
      <c r="C42" s="89">
        <f>SUM(C4:C41)</f>
        <v>22612.820000000003</v>
      </c>
      <c r="D42">
        <f>C42+B42</f>
        <v>22240.310000000005</v>
      </c>
    </row>
    <row r="43" spans="1:4" ht="18.75" x14ac:dyDescent="0.3">
      <c r="D43" s="3">
        <v>22240.31</v>
      </c>
    </row>
  </sheetData>
  <pageMargins left="0.7" right="0.7" top="0.75" bottom="0.75" header="0.3" footer="0.3"/>
  <pageSetup paperSize="9"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view="pageBreakPreview" zoomScale="60" zoomScaleNormal="100" workbookViewId="0">
      <selection activeCell="C91" sqref="C91"/>
    </sheetView>
  </sheetViews>
  <sheetFormatPr defaultRowHeight="15" x14ac:dyDescent="0.25"/>
  <cols>
    <col min="1" max="1" width="85.85546875" customWidth="1"/>
    <col min="2" max="2" width="13" customWidth="1"/>
    <col min="3" max="3" width="12.7109375" customWidth="1"/>
    <col min="4" max="4" width="33.42578125" customWidth="1"/>
    <col min="5" max="5" width="12" bestFit="1" customWidth="1"/>
  </cols>
  <sheetData>
    <row r="1" spans="1:5" ht="18.75" x14ac:dyDescent="0.3">
      <c r="A1" s="30" t="s">
        <v>69</v>
      </c>
      <c r="B1" s="31"/>
      <c r="C1" s="31"/>
    </row>
    <row r="2" spans="1:5" ht="15.75" x14ac:dyDescent="0.25">
      <c r="A2" s="31"/>
      <c r="B2" s="31" t="s">
        <v>70</v>
      </c>
      <c r="C2" s="31"/>
    </row>
    <row r="3" spans="1:5" ht="15.75" x14ac:dyDescent="0.25">
      <c r="A3" s="74" t="s">
        <v>1</v>
      </c>
      <c r="B3" s="74" t="s">
        <v>2</v>
      </c>
      <c r="C3" s="74" t="s">
        <v>3</v>
      </c>
    </row>
    <row r="4" spans="1:5" ht="18.75" x14ac:dyDescent="0.3">
      <c r="A4" s="75" t="s">
        <v>71</v>
      </c>
      <c r="B4" s="3">
        <v>-521928.68</v>
      </c>
      <c r="C4" s="76"/>
    </row>
    <row r="5" spans="1:5" ht="15.75" x14ac:dyDescent="0.25">
      <c r="A5" s="77" t="s">
        <v>72</v>
      </c>
      <c r="B5" s="74"/>
      <c r="C5" s="76"/>
    </row>
    <row r="6" spans="1:5" ht="15.75" x14ac:dyDescent="0.25">
      <c r="A6" s="77"/>
      <c r="B6" s="74"/>
      <c r="C6" s="76"/>
    </row>
    <row r="7" spans="1:5" ht="18.75" x14ac:dyDescent="0.3">
      <c r="A7" s="75" t="s">
        <v>73</v>
      </c>
      <c r="B7" s="74"/>
      <c r="C7" s="76"/>
      <c r="D7" s="3">
        <v>12922141.710000001</v>
      </c>
      <c r="E7" s="10">
        <v>135888.67000000001</v>
      </c>
    </row>
    <row r="8" spans="1:5" ht="15.75" x14ac:dyDescent="0.25">
      <c r="A8" s="75" t="s">
        <v>74</v>
      </c>
      <c r="B8" s="74"/>
      <c r="C8" s="76"/>
    </row>
    <row r="9" spans="1:5" ht="15.75" x14ac:dyDescent="0.25">
      <c r="A9" s="75" t="s">
        <v>75</v>
      </c>
      <c r="B9" s="74"/>
      <c r="C9" s="76"/>
    </row>
    <row r="10" spans="1:5" ht="63" customHeight="1" x14ac:dyDescent="0.25">
      <c r="A10" s="78" t="s">
        <v>76</v>
      </c>
      <c r="B10" s="80"/>
      <c r="C10" s="93">
        <v>115058.82</v>
      </c>
      <c r="D10" t="s">
        <v>77</v>
      </c>
    </row>
    <row r="11" spans="1:5" ht="24" customHeight="1" x14ac:dyDescent="0.25">
      <c r="A11" s="78" t="s">
        <v>78</v>
      </c>
      <c r="B11" s="80"/>
      <c r="C11" s="80">
        <v>2178.4299999999998</v>
      </c>
    </row>
    <row r="12" spans="1:5" ht="24" customHeight="1" x14ac:dyDescent="0.25">
      <c r="A12" s="78" t="s">
        <v>79</v>
      </c>
      <c r="B12" s="80"/>
      <c r="C12" s="80">
        <v>112892.89</v>
      </c>
    </row>
    <row r="13" spans="1:5" ht="24" customHeight="1" x14ac:dyDescent="0.25">
      <c r="A13" s="78" t="s">
        <v>80</v>
      </c>
      <c r="B13" s="80">
        <v>-12.5</v>
      </c>
      <c r="C13" s="80"/>
    </row>
    <row r="14" spans="1:5" ht="24" customHeight="1" x14ac:dyDescent="0.25">
      <c r="A14" s="78"/>
      <c r="B14" s="80"/>
      <c r="C14" s="93">
        <v>115071.32</v>
      </c>
      <c r="D14" t="s">
        <v>81</v>
      </c>
    </row>
    <row r="15" spans="1:5" ht="31.5" x14ac:dyDescent="0.25">
      <c r="A15" s="78" t="s">
        <v>82</v>
      </c>
      <c r="B15" s="80"/>
      <c r="C15" s="80">
        <v>2306.83</v>
      </c>
    </row>
    <row r="16" spans="1:5" ht="31.5" x14ac:dyDescent="0.25">
      <c r="A16" s="78" t="s">
        <v>83</v>
      </c>
      <c r="B16" s="80">
        <v>-128.4</v>
      </c>
      <c r="C16" s="80"/>
    </row>
    <row r="17" spans="1:4" ht="15.75" x14ac:dyDescent="0.25">
      <c r="A17" s="78" t="s">
        <v>84</v>
      </c>
      <c r="B17" s="80"/>
      <c r="C17" s="80">
        <v>678.94</v>
      </c>
    </row>
    <row r="18" spans="1:4" ht="78.75" x14ac:dyDescent="0.25">
      <c r="A18" s="78" t="s">
        <v>85</v>
      </c>
      <c r="B18" s="80"/>
      <c r="C18" s="80">
        <v>112000.5</v>
      </c>
    </row>
    <row r="19" spans="1:4" ht="15.75" x14ac:dyDescent="0.25">
      <c r="A19" s="78" t="s">
        <v>86</v>
      </c>
      <c r="B19" s="80"/>
      <c r="C19" s="80">
        <v>24.56</v>
      </c>
    </row>
    <row r="20" spans="1:4" ht="63" x14ac:dyDescent="0.25">
      <c r="A20" s="78" t="s">
        <v>87</v>
      </c>
      <c r="B20" s="80"/>
      <c r="C20" s="80">
        <v>239.55</v>
      </c>
    </row>
    <row r="21" spans="1:4" ht="31.5" x14ac:dyDescent="0.25">
      <c r="A21" s="78" t="s">
        <v>88</v>
      </c>
      <c r="B21" s="80">
        <v>-7.8</v>
      </c>
      <c r="C21" s="80"/>
    </row>
    <row r="22" spans="1:4" ht="47.25" x14ac:dyDescent="0.25">
      <c r="A22" s="78" t="s">
        <v>89</v>
      </c>
      <c r="B22" s="80">
        <v>-42.86</v>
      </c>
      <c r="C22" s="80"/>
    </row>
    <row r="23" spans="1:4" ht="94.5" x14ac:dyDescent="0.25">
      <c r="A23" s="78" t="s">
        <v>90</v>
      </c>
      <c r="B23" s="80">
        <v>-0.25</v>
      </c>
      <c r="C23" s="80"/>
      <c r="D23" t="s">
        <v>91</v>
      </c>
    </row>
    <row r="24" spans="1:4" ht="94.5" x14ac:dyDescent="0.25">
      <c r="A24" s="78" t="s">
        <v>92</v>
      </c>
      <c r="B24" s="80">
        <v>-12.25</v>
      </c>
      <c r="C24" s="80"/>
      <c r="D24" t="s">
        <v>93</v>
      </c>
    </row>
    <row r="25" spans="1:4" ht="15.75" x14ac:dyDescent="0.25">
      <c r="A25" s="78"/>
      <c r="B25" s="80"/>
      <c r="C25" s="93">
        <v>11765.06</v>
      </c>
    </row>
    <row r="26" spans="1:4" ht="47.25" x14ac:dyDescent="0.25">
      <c r="A26" s="78" t="s">
        <v>94</v>
      </c>
      <c r="B26" s="80">
        <v>-496.32</v>
      </c>
      <c r="C26" s="80"/>
      <c r="D26" t="s">
        <v>95</v>
      </c>
    </row>
    <row r="27" spans="1:4" ht="47.25" x14ac:dyDescent="0.25">
      <c r="A27" s="78" t="s">
        <v>96</v>
      </c>
      <c r="B27" s="80"/>
      <c r="C27" s="80">
        <v>4311.6499999999996</v>
      </c>
    </row>
    <row r="28" spans="1:4" ht="37.5" customHeight="1" x14ac:dyDescent="0.25">
      <c r="A28" s="78" t="s">
        <v>97</v>
      </c>
      <c r="B28" s="80"/>
      <c r="C28" s="80">
        <v>1575</v>
      </c>
    </row>
    <row r="29" spans="1:4" ht="34.5" customHeight="1" x14ac:dyDescent="0.25">
      <c r="A29" s="78" t="s">
        <v>98</v>
      </c>
      <c r="B29" s="80"/>
      <c r="C29" s="80">
        <v>552.09</v>
      </c>
    </row>
    <row r="30" spans="1:4" ht="31.5" x14ac:dyDescent="0.25">
      <c r="A30" s="78" t="s">
        <v>99</v>
      </c>
      <c r="B30" s="80"/>
      <c r="C30" s="80">
        <v>747.33</v>
      </c>
    </row>
    <row r="31" spans="1:4" ht="78.75" x14ac:dyDescent="0.25">
      <c r="A31" s="78" t="s">
        <v>100</v>
      </c>
      <c r="B31" s="80"/>
      <c r="C31" s="80">
        <v>400</v>
      </c>
    </row>
    <row r="32" spans="1:4" ht="15.75" x14ac:dyDescent="0.25">
      <c r="A32" s="78" t="s">
        <v>101</v>
      </c>
      <c r="B32" s="80"/>
      <c r="C32" s="80">
        <v>860.21</v>
      </c>
      <c r="D32" s="81"/>
    </row>
    <row r="33" spans="1:4" ht="63" x14ac:dyDescent="0.25">
      <c r="A33" s="78" t="s">
        <v>102</v>
      </c>
      <c r="B33" s="80">
        <v>-406.51</v>
      </c>
      <c r="C33" s="80"/>
    </row>
    <row r="34" spans="1:4" ht="15.75" x14ac:dyDescent="0.25">
      <c r="A34" s="78" t="s">
        <v>103</v>
      </c>
      <c r="B34" s="80">
        <v>-6.67</v>
      </c>
      <c r="C34" s="80"/>
    </row>
    <row r="35" spans="1:4" ht="15.75" x14ac:dyDescent="0.25">
      <c r="A35" s="78" t="s">
        <v>104</v>
      </c>
      <c r="B35" s="80"/>
      <c r="C35" s="80">
        <v>1588.8</v>
      </c>
      <c r="D35" t="s">
        <v>105</v>
      </c>
    </row>
    <row r="36" spans="1:4" ht="78.75" x14ac:dyDescent="0.25">
      <c r="A36" s="78" t="s">
        <v>106</v>
      </c>
      <c r="B36" s="80"/>
      <c r="C36" s="80">
        <v>2765.9</v>
      </c>
    </row>
    <row r="37" spans="1:4" ht="94.5" x14ac:dyDescent="0.25">
      <c r="A37" s="78" t="s">
        <v>107</v>
      </c>
      <c r="B37" s="93">
        <v>-126.42</v>
      </c>
      <c r="C37" s="93"/>
    </row>
    <row r="38" spans="1:4" ht="15.75" x14ac:dyDescent="0.25">
      <c r="A38" s="78" t="s">
        <v>108</v>
      </c>
      <c r="B38" s="80">
        <v>-10.76</v>
      </c>
      <c r="C38" s="80"/>
    </row>
    <row r="39" spans="1:4" ht="15.75" x14ac:dyDescent="0.25">
      <c r="A39" s="78" t="s">
        <v>109</v>
      </c>
      <c r="B39" s="80">
        <v>-32.54</v>
      </c>
      <c r="C39" s="80"/>
    </row>
    <row r="40" spans="1:4" ht="31.5" x14ac:dyDescent="0.25">
      <c r="A40" s="78" t="s">
        <v>110</v>
      </c>
      <c r="B40" s="80">
        <v>-4.68</v>
      </c>
      <c r="C40" s="80"/>
    </row>
    <row r="41" spans="1:4" ht="21" customHeight="1" x14ac:dyDescent="0.25">
      <c r="A41" s="78" t="s">
        <v>111</v>
      </c>
      <c r="B41" s="80">
        <v>-16.350000000000001</v>
      </c>
      <c r="C41" s="80"/>
    </row>
    <row r="42" spans="1:4" ht="31.5" x14ac:dyDescent="0.25">
      <c r="A42" s="78" t="s">
        <v>112</v>
      </c>
      <c r="B42" s="80">
        <v>-60.09</v>
      </c>
      <c r="C42" s="80"/>
    </row>
    <row r="43" spans="1:4" ht="31.5" x14ac:dyDescent="0.25">
      <c r="A43" s="78" t="s">
        <v>113</v>
      </c>
      <c r="B43" s="80">
        <v>-2</v>
      </c>
      <c r="C43" s="80"/>
    </row>
    <row r="44" spans="1:4" ht="15.75" x14ac:dyDescent="0.25">
      <c r="A44" s="78"/>
      <c r="B44" s="93">
        <v>-49.37</v>
      </c>
      <c r="C44" s="80"/>
    </row>
    <row r="45" spans="1:4" ht="63" x14ac:dyDescent="0.25">
      <c r="A45" s="78" t="s">
        <v>114</v>
      </c>
      <c r="B45" s="80">
        <v>-503.67</v>
      </c>
      <c r="C45" s="80"/>
      <c r="D45" t="s">
        <v>115</v>
      </c>
    </row>
    <row r="46" spans="1:4" ht="78" customHeight="1" x14ac:dyDescent="0.25">
      <c r="A46" s="78" t="s">
        <v>116</v>
      </c>
      <c r="B46" s="80"/>
      <c r="C46" s="80">
        <v>454.3</v>
      </c>
    </row>
    <row r="47" spans="1:4" ht="78" customHeight="1" x14ac:dyDescent="0.25">
      <c r="A47" s="78"/>
      <c r="B47" s="80"/>
      <c r="C47" s="93">
        <v>1132.92</v>
      </c>
    </row>
    <row r="48" spans="1:4" ht="47.25" x14ac:dyDescent="0.25">
      <c r="A48" s="78" t="s">
        <v>117</v>
      </c>
      <c r="B48" s="80">
        <v>-30.45</v>
      </c>
      <c r="C48" s="80"/>
      <c r="D48" t="s">
        <v>118</v>
      </c>
    </row>
    <row r="49" spans="1:4" ht="63" x14ac:dyDescent="0.25">
      <c r="A49" s="78" t="s">
        <v>119</v>
      </c>
      <c r="B49" s="80">
        <v>-26.7</v>
      </c>
      <c r="C49" s="80"/>
    </row>
    <row r="50" spans="1:4" ht="110.25" x14ac:dyDescent="0.25">
      <c r="A50" s="78" t="s">
        <v>120</v>
      </c>
      <c r="B50" s="80"/>
      <c r="C50" s="80">
        <v>1190.07</v>
      </c>
    </row>
    <row r="51" spans="1:4" ht="15.75" x14ac:dyDescent="0.25">
      <c r="A51" s="78"/>
      <c r="B51" s="93">
        <v>-433.02</v>
      </c>
      <c r="C51" s="80"/>
    </row>
    <row r="52" spans="1:4" ht="55.5" customHeight="1" x14ac:dyDescent="0.25">
      <c r="A52" s="78" t="s">
        <v>121</v>
      </c>
      <c r="B52" s="80"/>
      <c r="C52" s="80">
        <v>35</v>
      </c>
      <c r="D52" t="s">
        <v>122</v>
      </c>
    </row>
    <row r="53" spans="1:4" ht="78.75" x14ac:dyDescent="0.25">
      <c r="A53" s="78" t="s">
        <v>123</v>
      </c>
      <c r="B53" s="80">
        <v>-468.02</v>
      </c>
      <c r="C53" s="80"/>
    </row>
    <row r="54" spans="1:4" ht="15.75" x14ac:dyDescent="0.25">
      <c r="A54" s="78"/>
      <c r="B54" s="93"/>
      <c r="C54" s="80"/>
    </row>
    <row r="55" spans="1:4" ht="54" customHeight="1" x14ac:dyDescent="0.25">
      <c r="A55" s="78" t="s">
        <v>124</v>
      </c>
      <c r="B55" s="80">
        <v>-761.87</v>
      </c>
      <c r="C55" s="80"/>
      <c r="D55" t="s">
        <v>125</v>
      </c>
    </row>
    <row r="56" spans="1:4" ht="54" customHeight="1" x14ac:dyDescent="0.25">
      <c r="A56" s="78"/>
      <c r="B56" s="93">
        <v>-83.71</v>
      </c>
      <c r="C56" s="80"/>
    </row>
    <row r="57" spans="1:4" ht="31.5" x14ac:dyDescent="0.25">
      <c r="A57" s="94" t="s">
        <v>126</v>
      </c>
      <c r="B57" s="93">
        <v>-81.5</v>
      </c>
      <c r="C57" s="80"/>
      <c r="D57" t="s">
        <v>127</v>
      </c>
    </row>
    <row r="58" spans="1:4" ht="31.5" x14ac:dyDescent="0.25">
      <c r="A58" s="83" t="s">
        <v>128</v>
      </c>
      <c r="B58" s="80">
        <v>-181.5</v>
      </c>
      <c r="C58" s="80"/>
    </row>
    <row r="59" spans="1:4" ht="31.5" x14ac:dyDescent="0.25">
      <c r="A59" s="83" t="s">
        <v>129</v>
      </c>
      <c r="B59" s="80"/>
      <c r="C59" s="80">
        <v>100</v>
      </c>
    </row>
    <row r="60" spans="1:4" ht="31.5" x14ac:dyDescent="0.25">
      <c r="A60" s="94" t="s">
        <v>130</v>
      </c>
      <c r="B60" s="93">
        <v>-2.21</v>
      </c>
      <c r="C60" s="80"/>
    </row>
    <row r="61" spans="1:4" ht="63" x14ac:dyDescent="0.25">
      <c r="A61" s="84" t="s">
        <v>131</v>
      </c>
      <c r="B61" s="80">
        <v>-50.83</v>
      </c>
      <c r="C61" s="80"/>
    </row>
    <row r="62" spans="1:4" ht="78.75" x14ac:dyDescent="0.25">
      <c r="A62" s="84" t="s">
        <v>132</v>
      </c>
      <c r="B62" s="80">
        <v>-122.1</v>
      </c>
      <c r="C62" s="80"/>
    </row>
    <row r="63" spans="1:4" ht="63" x14ac:dyDescent="0.25">
      <c r="A63" s="83" t="s">
        <v>133</v>
      </c>
      <c r="B63" s="80">
        <v>-21.97</v>
      </c>
      <c r="C63" s="80"/>
    </row>
    <row r="64" spans="1:4" ht="78.75" x14ac:dyDescent="0.25">
      <c r="A64" s="84" t="s">
        <v>134</v>
      </c>
      <c r="B64" s="80">
        <v>-1000</v>
      </c>
      <c r="C64" s="80"/>
    </row>
    <row r="65" spans="1:4" ht="49.5" customHeight="1" x14ac:dyDescent="0.25">
      <c r="A65" s="84" t="s">
        <v>135</v>
      </c>
      <c r="B65" s="80"/>
      <c r="C65" s="80">
        <v>192.69</v>
      </c>
    </row>
    <row r="66" spans="1:4" ht="78.75" x14ac:dyDescent="0.25">
      <c r="A66" s="84" t="s">
        <v>136</v>
      </c>
      <c r="B66" s="80"/>
      <c r="C66" s="80">
        <v>1000</v>
      </c>
    </row>
    <row r="67" spans="1:4" ht="15.75" x14ac:dyDescent="0.25">
      <c r="A67" s="83"/>
      <c r="B67" s="80"/>
      <c r="C67" s="80"/>
    </row>
    <row r="68" spans="1:4" ht="31.5" x14ac:dyDescent="0.25">
      <c r="A68" s="83" t="s">
        <v>137</v>
      </c>
      <c r="B68" s="80"/>
      <c r="C68" s="80"/>
    </row>
    <row r="69" spans="1:4" ht="47.25" x14ac:dyDescent="0.25">
      <c r="A69" s="83" t="s">
        <v>138</v>
      </c>
      <c r="B69" s="80"/>
      <c r="C69" s="93">
        <v>10990.71</v>
      </c>
      <c r="D69" t="s">
        <v>139</v>
      </c>
    </row>
    <row r="70" spans="1:4" ht="47.25" x14ac:dyDescent="0.25">
      <c r="A70" s="84" t="s">
        <v>140</v>
      </c>
      <c r="B70" s="80"/>
      <c r="C70" s="79">
        <v>13000</v>
      </c>
    </row>
    <row r="71" spans="1:4" ht="31.5" x14ac:dyDescent="0.25">
      <c r="A71" s="83" t="s">
        <v>141</v>
      </c>
      <c r="B71" s="80"/>
      <c r="C71" s="79">
        <v>756.61</v>
      </c>
    </row>
    <row r="72" spans="1:4" ht="31.5" x14ac:dyDescent="0.25">
      <c r="A72" s="83" t="s">
        <v>142</v>
      </c>
      <c r="B72" s="80">
        <v>-2765.9</v>
      </c>
      <c r="C72" s="79"/>
    </row>
    <row r="73" spans="1:4" ht="15.75" x14ac:dyDescent="0.25">
      <c r="A73" s="83"/>
      <c r="B73" s="80"/>
      <c r="C73" s="79"/>
    </row>
    <row r="74" spans="1:4" ht="15.75" x14ac:dyDescent="0.25">
      <c r="A74" s="83"/>
      <c r="B74" s="80"/>
      <c r="C74" s="79"/>
    </row>
    <row r="75" spans="1:4" ht="78.75" x14ac:dyDescent="0.25">
      <c r="A75" s="83" t="s">
        <v>143</v>
      </c>
      <c r="B75" s="80">
        <v>-239.59</v>
      </c>
      <c r="C75" s="80"/>
      <c r="D75" t="s">
        <v>144</v>
      </c>
    </row>
    <row r="76" spans="1:4" ht="78.75" x14ac:dyDescent="0.25">
      <c r="A76" s="83" t="s">
        <v>145</v>
      </c>
      <c r="B76" s="80">
        <v>-919.16</v>
      </c>
      <c r="C76" s="80"/>
      <c r="D76" t="s">
        <v>146</v>
      </c>
    </row>
    <row r="77" spans="1:4" ht="78.75" x14ac:dyDescent="0.25">
      <c r="A77" s="83" t="s">
        <v>147</v>
      </c>
      <c r="B77" s="80">
        <v>-291.33999999999997</v>
      </c>
      <c r="C77" s="80"/>
      <c r="D77" t="s">
        <v>148</v>
      </c>
    </row>
    <row r="78" spans="1:4" ht="78.75" x14ac:dyDescent="0.25">
      <c r="A78" s="83" t="s">
        <v>149</v>
      </c>
      <c r="B78" s="80">
        <v>-15.51</v>
      </c>
      <c r="C78" s="80"/>
      <c r="D78" t="s">
        <v>150</v>
      </c>
    </row>
    <row r="79" spans="1:4" ht="79.5" customHeight="1" x14ac:dyDescent="0.25">
      <c r="A79" s="78" t="s">
        <v>151</v>
      </c>
      <c r="B79" s="80"/>
      <c r="C79" s="80">
        <v>242.1</v>
      </c>
      <c r="D79" t="s">
        <v>152</v>
      </c>
    </row>
    <row r="80" spans="1:4" ht="79.5" customHeight="1" x14ac:dyDescent="0.25">
      <c r="A80" s="78" t="s">
        <v>153</v>
      </c>
      <c r="B80" s="80">
        <v>-7.99</v>
      </c>
      <c r="C80" s="80"/>
    </row>
    <row r="81" spans="1:7" ht="114" customHeight="1" x14ac:dyDescent="0.25">
      <c r="A81" s="78" t="s">
        <v>154</v>
      </c>
      <c r="B81" s="93">
        <f>-20.94+-31.79</f>
        <v>-52.730000000000004</v>
      </c>
      <c r="C81" s="80"/>
      <c r="D81" t="s">
        <v>155</v>
      </c>
    </row>
    <row r="82" spans="1:7" ht="51.75" customHeight="1" x14ac:dyDescent="0.25">
      <c r="A82" s="78" t="s">
        <v>156</v>
      </c>
      <c r="B82" s="79">
        <v>-20.94</v>
      </c>
      <c r="C82" s="80"/>
      <c r="G82" s="85"/>
    </row>
    <row r="83" spans="1:7" ht="63" x14ac:dyDescent="0.25">
      <c r="A83" s="78" t="s">
        <v>157</v>
      </c>
      <c r="B83" s="79">
        <v>-31.79</v>
      </c>
      <c r="C83" s="80"/>
    </row>
    <row r="84" spans="1:7" ht="15.75" x14ac:dyDescent="0.25">
      <c r="A84" s="78" t="s">
        <v>158</v>
      </c>
      <c r="B84" s="80">
        <v>-50.83</v>
      </c>
      <c r="C84" s="80"/>
      <c r="D84" t="s">
        <v>159</v>
      </c>
    </row>
    <row r="85" spans="1:7" ht="31.5" x14ac:dyDescent="0.25">
      <c r="A85" s="78" t="s">
        <v>160</v>
      </c>
      <c r="B85" s="80"/>
      <c r="C85" s="80"/>
    </row>
    <row r="86" spans="1:7" ht="15.75" x14ac:dyDescent="0.25">
      <c r="A86" s="78"/>
      <c r="B86" s="80"/>
      <c r="C86" s="80"/>
    </row>
    <row r="87" spans="1:7" ht="189" x14ac:dyDescent="0.25">
      <c r="A87" s="78" t="s">
        <v>161</v>
      </c>
      <c r="B87" s="80"/>
      <c r="C87" s="80">
        <v>130438.53</v>
      </c>
    </row>
    <row r="88" spans="1:7" ht="47.25" x14ac:dyDescent="0.25">
      <c r="A88" s="78" t="s">
        <v>162</v>
      </c>
      <c r="B88" s="80">
        <v>-105</v>
      </c>
      <c r="C88" s="80"/>
    </row>
    <row r="89" spans="1:7" ht="15.75" x14ac:dyDescent="0.25">
      <c r="A89" s="78"/>
      <c r="B89" s="80"/>
      <c r="C89" s="80"/>
    </row>
    <row r="90" spans="1:7" ht="15.75" x14ac:dyDescent="0.25">
      <c r="A90" s="86" t="s">
        <v>43</v>
      </c>
      <c r="B90" s="80">
        <f>SUM(B10:B89)</f>
        <v>-9684.1</v>
      </c>
      <c r="C90" s="80">
        <f>SUM(C10:C89)</f>
        <v>644550.81000000006</v>
      </c>
      <c r="D90" s="10">
        <f>C90+B90</f>
        <v>634866.71000000008</v>
      </c>
    </row>
    <row r="91" spans="1:7" ht="15.75" x14ac:dyDescent="0.25">
      <c r="A91" s="88" t="s">
        <v>163</v>
      </c>
      <c r="B91" s="80"/>
      <c r="C91" s="76"/>
    </row>
    <row r="93" spans="1:7" ht="15.75" x14ac:dyDescent="0.25">
      <c r="A93" s="88" t="s">
        <v>164</v>
      </c>
      <c r="B93" s="89"/>
      <c r="C93" s="76">
        <v>788513.66</v>
      </c>
    </row>
    <row r="94" spans="1:7" ht="15.75" x14ac:dyDescent="0.25">
      <c r="A94" s="88"/>
      <c r="B94" s="89"/>
      <c r="C94" s="76"/>
    </row>
    <row r="95" spans="1:7" ht="15.75" x14ac:dyDescent="0.25">
      <c r="A95" s="88" t="s">
        <v>165</v>
      </c>
      <c r="B95" s="89"/>
      <c r="C95" s="76"/>
    </row>
    <row r="96" spans="1:7" ht="15.75" x14ac:dyDescent="0.25">
      <c r="A96" s="90" t="s">
        <v>166</v>
      </c>
      <c r="B96" s="89"/>
      <c r="C96" s="80"/>
    </row>
    <row r="97" spans="1:3" ht="15.75" x14ac:dyDescent="0.25">
      <c r="A97" s="88" t="s">
        <v>167</v>
      </c>
      <c r="B97" s="89"/>
      <c r="C97" s="76"/>
    </row>
    <row r="98" spans="1:3" ht="15.75" x14ac:dyDescent="0.25">
      <c r="A98" s="86" t="s">
        <v>168</v>
      </c>
      <c r="B98" s="89"/>
      <c r="C98" s="80"/>
    </row>
    <row r="99" spans="1:3" ht="15.75" x14ac:dyDescent="0.25">
      <c r="A99" s="86" t="s">
        <v>169</v>
      </c>
      <c r="B99" s="89"/>
      <c r="C99" s="80"/>
    </row>
    <row r="101" spans="1:3" ht="18.75" x14ac:dyDescent="0.3">
      <c r="A101" s="30" t="s">
        <v>170</v>
      </c>
      <c r="B101" s="89"/>
      <c r="C101" s="89"/>
    </row>
    <row r="102" spans="1:3" ht="15.75" x14ac:dyDescent="0.25">
      <c r="A102" s="75" t="s">
        <v>71</v>
      </c>
      <c r="B102" s="89"/>
      <c r="C102" s="91"/>
    </row>
    <row r="103" spans="1:3" ht="15.75" x14ac:dyDescent="0.25">
      <c r="A103" s="77" t="s">
        <v>72</v>
      </c>
      <c r="B103" s="89"/>
      <c r="C103" s="76"/>
    </row>
    <row r="104" spans="1:3" ht="15.75" x14ac:dyDescent="0.25">
      <c r="A104" s="77" t="s">
        <v>171</v>
      </c>
      <c r="B104" s="89"/>
      <c r="C104" s="76"/>
    </row>
    <row r="105" spans="1:3" ht="15.75" x14ac:dyDescent="0.25">
      <c r="A105" s="77"/>
      <c r="B105" s="89"/>
      <c r="C105" s="76"/>
    </row>
    <row r="106" spans="1:3" ht="15.75" x14ac:dyDescent="0.25">
      <c r="A106" s="75" t="s">
        <v>73</v>
      </c>
      <c r="B106" s="89"/>
      <c r="C106" s="76"/>
    </row>
    <row r="107" spans="1:3" ht="15.75" x14ac:dyDescent="0.25">
      <c r="A107" s="75" t="s">
        <v>74</v>
      </c>
      <c r="B107" s="89"/>
      <c r="C107" s="76"/>
    </row>
    <row r="108" spans="1:3" ht="15.75" x14ac:dyDescent="0.25">
      <c r="A108" s="75" t="s">
        <v>75</v>
      </c>
      <c r="B108" s="89"/>
      <c r="C108" s="76"/>
    </row>
    <row r="109" spans="1:3" ht="15.75" x14ac:dyDescent="0.25">
      <c r="A109" s="88" t="s">
        <v>172</v>
      </c>
      <c r="B109" s="89"/>
      <c r="C109" s="92"/>
    </row>
    <row r="110" spans="1:3" ht="15.75" x14ac:dyDescent="0.25">
      <c r="A110" s="88"/>
      <c r="B110" s="89"/>
      <c r="C110" s="76"/>
    </row>
    <row r="111" spans="1:3" ht="15.75" x14ac:dyDescent="0.25">
      <c r="A111" s="88" t="s">
        <v>165</v>
      </c>
      <c r="B111" s="89"/>
      <c r="C111" s="76"/>
    </row>
    <row r="112" spans="1:3" ht="15.75" x14ac:dyDescent="0.25">
      <c r="A112" s="90" t="s">
        <v>166</v>
      </c>
      <c r="B112" s="89"/>
      <c r="C112" s="80"/>
    </row>
    <row r="113" spans="1:3" ht="15.75" x14ac:dyDescent="0.25">
      <c r="A113" s="88" t="s">
        <v>167</v>
      </c>
      <c r="B113" s="89"/>
      <c r="C113" s="76"/>
    </row>
    <row r="114" spans="1:3" ht="15.75" x14ac:dyDescent="0.25">
      <c r="A114" s="86" t="s">
        <v>168</v>
      </c>
      <c r="B114" s="89"/>
      <c r="C114" s="80"/>
    </row>
    <row r="115" spans="1:3" ht="15.75" x14ac:dyDescent="0.25">
      <c r="A115" s="86" t="s">
        <v>169</v>
      </c>
      <c r="B115" s="89"/>
      <c r="C115" s="80"/>
    </row>
  </sheetData>
  <pageMargins left="0.70866141732283472" right="0.31496062992125984" top="0.35433070866141736" bottom="0.55118110236220474" header="0.31496062992125984" footer="0.31496062992125984"/>
  <pageSetup paperSize="9" scale="80" orientation="portrait" r:id="rId1"/>
  <colBreaks count="1" manualBreakCount="1">
    <brk id="3" max="1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topLeftCell="A40" workbookViewId="0">
      <selection activeCell="E48" sqref="E48"/>
    </sheetView>
  </sheetViews>
  <sheetFormatPr defaultRowHeight="15" x14ac:dyDescent="0.25"/>
  <cols>
    <col min="1" max="1" width="85.85546875" customWidth="1"/>
    <col min="2" max="2" width="13" customWidth="1"/>
    <col min="3" max="3" width="12.7109375" customWidth="1"/>
    <col min="4" max="4" width="33.42578125" customWidth="1"/>
    <col min="5" max="5" width="12" bestFit="1" customWidth="1"/>
  </cols>
  <sheetData>
    <row r="1" spans="1:5" ht="18.75" x14ac:dyDescent="0.3">
      <c r="A1" s="30" t="s">
        <v>69</v>
      </c>
      <c r="B1" s="31"/>
      <c r="C1" s="31"/>
    </row>
    <row r="2" spans="1:5" ht="15.75" x14ac:dyDescent="0.25">
      <c r="A2" s="31"/>
      <c r="B2" s="31" t="s">
        <v>70</v>
      </c>
      <c r="C2" s="31"/>
    </row>
    <row r="3" spans="1:5" ht="15.75" x14ac:dyDescent="0.25">
      <c r="A3" s="74" t="s">
        <v>1</v>
      </c>
      <c r="B3" s="74" t="s">
        <v>2</v>
      </c>
      <c r="C3" s="74" t="s">
        <v>3</v>
      </c>
    </row>
    <row r="4" spans="1:5" ht="18.75" x14ac:dyDescent="0.3">
      <c r="A4" s="75" t="s">
        <v>71</v>
      </c>
      <c r="B4" s="3">
        <v>-521928.68</v>
      </c>
      <c r="C4" s="76"/>
    </row>
    <row r="5" spans="1:5" ht="15.75" x14ac:dyDescent="0.25">
      <c r="A5" s="77" t="s">
        <v>72</v>
      </c>
      <c r="B5" s="74"/>
      <c r="C5" s="76"/>
    </row>
    <row r="6" spans="1:5" ht="15.75" x14ac:dyDescent="0.25">
      <c r="A6" s="77"/>
      <c r="B6" s="74"/>
      <c r="C6" s="76"/>
    </row>
    <row r="7" spans="1:5" ht="18.75" x14ac:dyDescent="0.3">
      <c r="A7" s="75" t="s">
        <v>73</v>
      </c>
      <c r="B7" s="74"/>
      <c r="C7" s="76">
        <v>266584.98000000045</v>
      </c>
      <c r="D7" s="3">
        <v>12922141.710000001</v>
      </c>
      <c r="E7" s="10">
        <v>135888.67000000001</v>
      </c>
    </row>
    <row r="8" spans="1:5" ht="15.75" x14ac:dyDescent="0.25">
      <c r="A8" s="75" t="s">
        <v>74</v>
      </c>
      <c r="B8" s="74"/>
      <c r="C8" s="76">
        <v>128071.3200000003</v>
      </c>
    </row>
    <row r="9" spans="1:5" ht="15.75" x14ac:dyDescent="0.25">
      <c r="A9" s="75" t="s">
        <v>75</v>
      </c>
      <c r="B9" s="74"/>
      <c r="C9" s="76">
        <v>138513.66</v>
      </c>
    </row>
    <row r="10" spans="1:5" ht="80.25" customHeight="1" x14ac:dyDescent="0.25">
      <c r="A10" s="78" t="s">
        <v>90</v>
      </c>
      <c r="B10" s="79">
        <v>-0.25</v>
      </c>
      <c r="C10" s="79"/>
      <c r="D10" t="s">
        <v>91</v>
      </c>
    </row>
    <row r="11" spans="1:5" ht="94.5" x14ac:dyDescent="0.25">
      <c r="A11" s="78" t="s">
        <v>92</v>
      </c>
      <c r="B11" s="79">
        <v>-12.25</v>
      </c>
      <c r="C11" s="79"/>
      <c r="D11" t="s">
        <v>93</v>
      </c>
    </row>
    <row r="12" spans="1:5" ht="47.25" x14ac:dyDescent="0.25">
      <c r="A12" s="78" t="s">
        <v>94</v>
      </c>
      <c r="B12" s="80">
        <v>-496.32</v>
      </c>
      <c r="C12" s="80"/>
      <c r="D12" t="s">
        <v>95</v>
      </c>
    </row>
    <row r="13" spans="1:5" ht="47.25" x14ac:dyDescent="0.25">
      <c r="A13" s="78" t="s">
        <v>96</v>
      </c>
      <c r="B13" s="80"/>
      <c r="C13" s="80">
        <v>4311.6499999999996</v>
      </c>
    </row>
    <row r="14" spans="1:5" ht="32.25" customHeight="1" x14ac:dyDescent="0.25">
      <c r="A14" s="78" t="s">
        <v>97</v>
      </c>
      <c r="B14" s="80"/>
      <c r="C14" s="80">
        <v>1575</v>
      </c>
    </row>
    <row r="15" spans="1:5" ht="34.5" customHeight="1" x14ac:dyDescent="0.25">
      <c r="A15" s="78" t="s">
        <v>98</v>
      </c>
      <c r="B15" s="80"/>
      <c r="C15" s="80">
        <v>552.09</v>
      </c>
    </row>
    <row r="16" spans="1:5" ht="31.5" x14ac:dyDescent="0.25">
      <c r="A16" s="78" t="s">
        <v>99</v>
      </c>
      <c r="B16" s="80"/>
      <c r="C16" s="80">
        <v>747.33</v>
      </c>
    </row>
    <row r="17" spans="1:4" ht="78.75" x14ac:dyDescent="0.25">
      <c r="A17" s="78" t="s">
        <v>100</v>
      </c>
      <c r="B17" s="80"/>
      <c r="C17" s="80">
        <v>400</v>
      </c>
    </row>
    <row r="18" spans="1:4" ht="15.75" x14ac:dyDescent="0.25">
      <c r="A18" s="78" t="s">
        <v>101</v>
      </c>
      <c r="B18" s="80"/>
      <c r="C18" s="80">
        <v>860.21</v>
      </c>
      <c r="D18" s="81"/>
    </row>
    <row r="19" spans="1:4" ht="63" x14ac:dyDescent="0.25">
      <c r="A19" s="78" t="s">
        <v>102</v>
      </c>
      <c r="B19" s="80">
        <v>-406.51</v>
      </c>
      <c r="C19" s="80"/>
    </row>
    <row r="20" spans="1:4" ht="15.75" x14ac:dyDescent="0.25">
      <c r="A20" s="78" t="s">
        <v>173</v>
      </c>
      <c r="B20" s="80">
        <v>-6.67</v>
      </c>
      <c r="C20" s="80"/>
    </row>
    <row r="21" spans="1:4" ht="15.75" x14ac:dyDescent="0.25">
      <c r="A21" s="78" t="s">
        <v>104</v>
      </c>
      <c r="B21" s="80"/>
      <c r="C21" s="80">
        <v>1588.8</v>
      </c>
      <c r="D21" t="s">
        <v>105</v>
      </c>
    </row>
    <row r="22" spans="1:4" ht="78.75" x14ac:dyDescent="0.25">
      <c r="A22" s="78" t="s">
        <v>106</v>
      </c>
      <c r="B22" s="80"/>
      <c r="C22" s="79">
        <v>2765.9</v>
      </c>
    </row>
    <row r="23" spans="1:4" ht="15.75" x14ac:dyDescent="0.25">
      <c r="A23" s="78" t="s">
        <v>108</v>
      </c>
      <c r="B23" s="82">
        <v>-10.76</v>
      </c>
      <c r="C23" s="80"/>
    </row>
    <row r="24" spans="1:4" ht="15.75" x14ac:dyDescent="0.25">
      <c r="A24" s="78" t="s">
        <v>109</v>
      </c>
      <c r="B24" s="82">
        <v>-32.54</v>
      </c>
      <c r="C24" s="80"/>
    </row>
    <row r="25" spans="1:4" ht="31.5" x14ac:dyDescent="0.25">
      <c r="A25" s="78" t="s">
        <v>110</v>
      </c>
      <c r="B25" s="82">
        <v>-4.68</v>
      </c>
      <c r="C25" s="80"/>
    </row>
    <row r="26" spans="1:4" ht="21" customHeight="1" x14ac:dyDescent="0.25">
      <c r="A26" s="78" t="s">
        <v>111</v>
      </c>
      <c r="B26" s="82">
        <v>-16.350000000000001</v>
      </c>
      <c r="C26" s="80"/>
    </row>
    <row r="27" spans="1:4" ht="31.5" x14ac:dyDescent="0.25">
      <c r="A27" s="78" t="s">
        <v>112</v>
      </c>
      <c r="B27" s="82">
        <v>-60.09</v>
      </c>
      <c r="C27" s="80"/>
    </row>
    <row r="28" spans="1:4" ht="31.5" x14ac:dyDescent="0.25">
      <c r="A28" s="78" t="s">
        <v>113</v>
      </c>
      <c r="B28" s="82">
        <v>-2</v>
      </c>
      <c r="C28" s="80"/>
    </row>
    <row r="29" spans="1:4" ht="63" x14ac:dyDescent="0.25">
      <c r="A29" s="78" t="s">
        <v>114</v>
      </c>
      <c r="B29" s="80">
        <v>-503.67</v>
      </c>
      <c r="C29" s="80"/>
      <c r="D29" t="s">
        <v>115</v>
      </c>
    </row>
    <row r="30" spans="1:4" ht="78" customHeight="1" x14ac:dyDescent="0.25">
      <c r="A30" s="78" t="s">
        <v>116</v>
      </c>
      <c r="B30" s="80"/>
      <c r="C30" s="80">
        <v>454.3</v>
      </c>
    </row>
    <row r="31" spans="1:4" ht="47.25" x14ac:dyDescent="0.25">
      <c r="A31" s="78" t="s">
        <v>117</v>
      </c>
      <c r="B31" s="80">
        <v>-30.45</v>
      </c>
      <c r="C31" s="80"/>
      <c r="D31" t="s">
        <v>118</v>
      </c>
    </row>
    <row r="32" spans="1:4" ht="63" x14ac:dyDescent="0.25">
      <c r="A32" s="78" t="s">
        <v>119</v>
      </c>
      <c r="B32" s="80">
        <v>-26.7</v>
      </c>
      <c r="C32" s="80"/>
    </row>
    <row r="33" spans="1:5" ht="96.75" customHeight="1" x14ac:dyDescent="0.25">
      <c r="A33" s="78" t="s">
        <v>120</v>
      </c>
      <c r="B33" s="80"/>
      <c r="C33" s="80">
        <v>1190.07</v>
      </c>
    </row>
    <row r="34" spans="1:5" ht="49.5" customHeight="1" x14ac:dyDescent="0.25">
      <c r="A34" s="78" t="s">
        <v>121</v>
      </c>
      <c r="B34" s="80"/>
      <c r="C34" s="80">
        <v>35</v>
      </c>
      <c r="D34" t="s">
        <v>122</v>
      </c>
    </row>
    <row r="35" spans="1:5" ht="78.75" x14ac:dyDescent="0.25">
      <c r="A35" s="78" t="s">
        <v>123</v>
      </c>
      <c r="B35" s="80">
        <v>-468.02</v>
      </c>
      <c r="C35" s="80"/>
    </row>
    <row r="36" spans="1:5" ht="54" customHeight="1" x14ac:dyDescent="0.25">
      <c r="A36" s="78" t="s">
        <v>124</v>
      </c>
      <c r="B36" s="80">
        <v>-761.87</v>
      </c>
      <c r="C36" s="80"/>
      <c r="D36" t="s">
        <v>125</v>
      </c>
    </row>
    <row r="37" spans="1:5" ht="31.5" x14ac:dyDescent="0.25">
      <c r="A37" s="83" t="s">
        <v>128</v>
      </c>
      <c r="B37" s="80">
        <v>-181.5</v>
      </c>
      <c r="C37" s="80"/>
    </row>
    <row r="38" spans="1:5" ht="31.5" x14ac:dyDescent="0.25">
      <c r="A38" s="83" t="s">
        <v>129</v>
      </c>
      <c r="B38" s="80"/>
      <c r="C38" s="80">
        <v>100</v>
      </c>
    </row>
    <row r="39" spans="1:5" ht="50.25" customHeight="1" x14ac:dyDescent="0.25">
      <c r="A39" s="84" t="s">
        <v>131</v>
      </c>
      <c r="B39" s="80">
        <v>-50.83</v>
      </c>
      <c r="C39" s="80"/>
    </row>
    <row r="40" spans="1:5" ht="78.75" x14ac:dyDescent="0.25">
      <c r="A40" s="84" t="s">
        <v>132</v>
      </c>
      <c r="B40" s="80">
        <v>-122.1</v>
      </c>
      <c r="C40" s="80"/>
    </row>
    <row r="41" spans="1:5" ht="48.75" customHeight="1" x14ac:dyDescent="0.25">
      <c r="A41" s="83" t="s">
        <v>133</v>
      </c>
      <c r="B41" s="80">
        <v>-21.97</v>
      </c>
      <c r="C41" s="80"/>
    </row>
    <row r="42" spans="1:5" ht="78.75" x14ac:dyDescent="0.25">
      <c r="A42" s="84" t="s">
        <v>134</v>
      </c>
      <c r="B42" s="80">
        <v>-1000</v>
      </c>
      <c r="C42" s="80"/>
    </row>
    <row r="43" spans="1:5" ht="49.5" customHeight="1" x14ac:dyDescent="0.25">
      <c r="A43" s="84" t="s">
        <v>135</v>
      </c>
      <c r="B43" s="80"/>
      <c r="C43" s="80">
        <v>192.69</v>
      </c>
    </row>
    <row r="44" spans="1:5" ht="78.75" x14ac:dyDescent="0.25">
      <c r="A44" s="84" t="s">
        <v>136</v>
      </c>
      <c r="B44" s="80"/>
      <c r="C44" s="80">
        <v>1000</v>
      </c>
    </row>
    <row r="45" spans="1:5" ht="31.5" x14ac:dyDescent="0.25">
      <c r="A45" s="83" t="s">
        <v>137</v>
      </c>
      <c r="B45" s="80"/>
      <c r="C45" s="80"/>
    </row>
    <row r="46" spans="1:5" ht="31.5" x14ac:dyDescent="0.25">
      <c r="A46" s="83" t="s">
        <v>141</v>
      </c>
      <c r="B46" s="80"/>
      <c r="C46" s="79">
        <v>756.61</v>
      </c>
    </row>
    <row r="47" spans="1:5" ht="31.5" x14ac:dyDescent="0.25">
      <c r="A47" s="83" t="s">
        <v>142</v>
      </c>
      <c r="B47" s="79">
        <v>-2765.9</v>
      </c>
      <c r="C47" s="79"/>
    </row>
    <row r="48" spans="1:5" ht="78.75" x14ac:dyDescent="0.25">
      <c r="A48" s="83" t="s">
        <v>143</v>
      </c>
      <c r="B48" s="80">
        <v>-239.59</v>
      </c>
      <c r="C48" s="80"/>
      <c r="D48" t="s">
        <v>144</v>
      </c>
      <c r="E48" s="10">
        <f>B48+B49+B50+B51+B52+B54+B55+B59+B61+B36+B35+B19+B11+B10</f>
        <v>-3281.4700000000003</v>
      </c>
    </row>
    <row r="49" spans="1:7" ht="78.75" x14ac:dyDescent="0.25">
      <c r="A49" s="83" t="s">
        <v>145</v>
      </c>
      <c r="B49" s="80">
        <v>-919.16</v>
      </c>
      <c r="C49" s="80"/>
      <c r="D49" t="s">
        <v>146</v>
      </c>
    </row>
    <row r="50" spans="1:7" ht="78.75" x14ac:dyDescent="0.25">
      <c r="A50" s="83" t="s">
        <v>147</v>
      </c>
      <c r="B50" s="80">
        <v>-291.33999999999997</v>
      </c>
      <c r="C50" s="80"/>
      <c r="D50" t="s">
        <v>148</v>
      </c>
    </row>
    <row r="51" spans="1:7" ht="63" x14ac:dyDescent="0.25">
      <c r="A51" s="83" t="s">
        <v>174</v>
      </c>
      <c r="B51" s="80">
        <v>-18.22</v>
      </c>
      <c r="C51" s="80"/>
    </row>
    <row r="52" spans="1:7" ht="78.75" x14ac:dyDescent="0.25">
      <c r="A52" s="83" t="s">
        <v>149</v>
      </c>
      <c r="B52" s="80">
        <v>-15.51</v>
      </c>
      <c r="C52" s="80"/>
      <c r="D52" t="s">
        <v>150</v>
      </c>
    </row>
    <row r="53" spans="1:7" ht="79.5" customHeight="1" x14ac:dyDescent="0.25">
      <c r="A53" s="78" t="s">
        <v>151</v>
      </c>
      <c r="B53" s="80"/>
      <c r="C53" s="80">
        <v>242.1</v>
      </c>
      <c r="D53" t="s">
        <v>152</v>
      </c>
    </row>
    <row r="54" spans="1:7" ht="79.5" customHeight="1" x14ac:dyDescent="0.25">
      <c r="A54" s="78" t="s">
        <v>153</v>
      </c>
      <c r="B54" s="80">
        <v>-7.99</v>
      </c>
      <c r="C54" s="80"/>
    </row>
    <row r="55" spans="1:7" ht="51.75" customHeight="1" x14ac:dyDescent="0.25">
      <c r="A55" s="78" t="s">
        <v>156</v>
      </c>
      <c r="B55" s="79">
        <v>-20.94</v>
      </c>
      <c r="C55" s="80"/>
      <c r="G55" s="85"/>
    </row>
    <row r="56" spans="1:7" ht="63" x14ac:dyDescent="0.25">
      <c r="A56" s="78" t="s">
        <v>157</v>
      </c>
      <c r="B56" s="79">
        <v>-31.79</v>
      </c>
      <c r="C56" s="80"/>
    </row>
    <row r="57" spans="1:7" ht="15.75" x14ac:dyDescent="0.25">
      <c r="A57" s="78" t="s">
        <v>158</v>
      </c>
      <c r="B57" s="80">
        <v>-50.83</v>
      </c>
      <c r="C57" s="80"/>
      <c r="D57" t="s">
        <v>159</v>
      </c>
    </row>
    <row r="58" spans="1:7" ht="31.5" x14ac:dyDescent="0.25">
      <c r="A58" s="78" t="s">
        <v>160</v>
      </c>
      <c r="B58" s="80"/>
      <c r="C58" s="80"/>
    </row>
    <row r="59" spans="1:7" ht="63" x14ac:dyDescent="0.25">
      <c r="A59" s="78" t="s">
        <v>175</v>
      </c>
      <c r="B59" s="80">
        <v>-14.82</v>
      </c>
      <c r="C59" s="80"/>
    </row>
    <row r="60" spans="1:7" ht="175.5" customHeight="1" x14ac:dyDescent="0.25">
      <c r="A60" s="78" t="s">
        <v>161</v>
      </c>
      <c r="B60" s="80"/>
      <c r="C60" s="80">
        <v>130438.53</v>
      </c>
    </row>
    <row r="61" spans="1:7" ht="47.25" x14ac:dyDescent="0.25">
      <c r="A61" s="78" t="s">
        <v>162</v>
      </c>
      <c r="B61" s="80">
        <v>-105</v>
      </c>
      <c r="C61" s="80"/>
    </row>
    <row r="62" spans="1:7" ht="15.75" x14ac:dyDescent="0.25">
      <c r="A62" s="78"/>
      <c r="B62" s="80"/>
      <c r="C62" s="80"/>
      <c r="E62" t="s">
        <v>176</v>
      </c>
    </row>
    <row r="63" spans="1:7" ht="15.75" x14ac:dyDescent="0.25">
      <c r="A63" s="86" t="s">
        <v>43</v>
      </c>
      <c r="B63" s="80">
        <f>SUM(B10:B62)</f>
        <v>-8696.6200000000008</v>
      </c>
      <c r="C63" s="80">
        <f>SUM(C10:C62)</f>
        <v>147210.28</v>
      </c>
      <c r="D63" s="87">
        <f>C63+B63</f>
        <v>138513.66</v>
      </c>
      <c r="E63">
        <v>138513.66</v>
      </c>
    </row>
    <row r="64" spans="1:7" ht="15.75" x14ac:dyDescent="0.25">
      <c r="A64" s="88" t="s">
        <v>163</v>
      </c>
      <c r="B64" s="80"/>
      <c r="C64" s="76">
        <f>B63+C63</f>
        <v>138513.66</v>
      </c>
    </row>
    <row r="65" spans="1:4" x14ac:dyDescent="0.25">
      <c r="D65" t="s">
        <v>177</v>
      </c>
    </row>
    <row r="66" spans="1:4" ht="15.75" x14ac:dyDescent="0.25">
      <c r="A66" s="88" t="s">
        <v>164</v>
      </c>
      <c r="B66" s="89"/>
      <c r="C66" s="76">
        <v>788513.66</v>
      </c>
      <c r="D66" s="10">
        <f>D63-E63</f>
        <v>0</v>
      </c>
    </row>
    <row r="67" spans="1:4" ht="15.75" x14ac:dyDescent="0.25">
      <c r="A67" s="88"/>
      <c r="B67" s="89"/>
      <c r="C67" s="76"/>
      <c r="D67" s="10"/>
    </row>
    <row r="68" spans="1:4" ht="15.75" x14ac:dyDescent="0.25">
      <c r="A68" s="88" t="s">
        <v>165</v>
      </c>
      <c r="B68" s="89"/>
      <c r="C68" s="76">
        <v>976375.45</v>
      </c>
    </row>
    <row r="69" spans="1:4" ht="15.75" x14ac:dyDescent="0.25">
      <c r="A69" s="90" t="s">
        <v>166</v>
      </c>
      <c r="B69" s="89"/>
      <c r="C69" s="80">
        <f>C68/C70*100</f>
        <v>22.269636000580999</v>
      </c>
      <c r="D69" s="72">
        <f>3571498.33+32400</f>
        <v>3603898.33</v>
      </c>
    </row>
    <row r="70" spans="1:4" ht="15.75" x14ac:dyDescent="0.25">
      <c r="A70" s="88" t="s">
        <v>167</v>
      </c>
      <c r="B70" s="89"/>
      <c r="C70" s="76">
        <f>D69+D70</f>
        <v>4384335.0199999996</v>
      </c>
      <c r="D70" s="72">
        <f>1426739+-650000+3697.69</f>
        <v>780436.69</v>
      </c>
    </row>
    <row r="71" spans="1:4" ht="15.75" x14ac:dyDescent="0.25">
      <c r="A71" s="86" t="s">
        <v>168</v>
      </c>
      <c r="B71" s="89"/>
      <c r="C71" s="80">
        <v>2069421.38</v>
      </c>
    </row>
    <row r="72" spans="1:4" ht="15.75" x14ac:dyDescent="0.25">
      <c r="A72" s="86" t="s">
        <v>169</v>
      </c>
      <c r="B72" s="89"/>
      <c r="C72" s="80">
        <f>C71/C70*100</f>
        <v>47.200347842031469</v>
      </c>
    </row>
    <row r="74" spans="1:4" ht="18.75" x14ac:dyDescent="0.3">
      <c r="A74" s="30" t="s">
        <v>178</v>
      </c>
      <c r="B74" s="89"/>
      <c r="C74" s="89"/>
    </row>
    <row r="75" spans="1:4" ht="15.75" x14ac:dyDescent="0.25">
      <c r="A75" s="75" t="s">
        <v>71</v>
      </c>
      <c r="B75" s="89"/>
      <c r="C75" s="91"/>
    </row>
    <row r="76" spans="1:4" ht="15.75" x14ac:dyDescent="0.25">
      <c r="A76" s="77" t="s">
        <v>72</v>
      </c>
      <c r="B76" s="89"/>
      <c r="C76" s="76"/>
    </row>
    <row r="77" spans="1:4" ht="15.75" x14ac:dyDescent="0.25">
      <c r="A77" s="77" t="s">
        <v>171</v>
      </c>
      <c r="B77" s="89"/>
      <c r="C77" s="76"/>
    </row>
    <row r="78" spans="1:4" ht="15.75" x14ac:dyDescent="0.25">
      <c r="A78" s="77"/>
      <c r="B78" s="89"/>
      <c r="C78" s="76"/>
    </row>
    <row r="79" spans="1:4" ht="15.75" x14ac:dyDescent="0.25">
      <c r="A79" s="75" t="s">
        <v>73</v>
      </c>
      <c r="B79" s="89"/>
      <c r="C79" s="76"/>
    </row>
    <row r="80" spans="1:4" ht="15.75" x14ac:dyDescent="0.25">
      <c r="A80" s="75" t="s">
        <v>74</v>
      </c>
      <c r="B80" s="89"/>
      <c r="C80" s="76"/>
    </row>
    <row r="81" spans="1:3" ht="15.75" x14ac:dyDescent="0.25">
      <c r="A81" s="75" t="s">
        <v>75</v>
      </c>
      <c r="B81" s="89"/>
      <c r="C81" s="76"/>
    </row>
    <row r="82" spans="1:3" ht="15.75" x14ac:dyDescent="0.25">
      <c r="A82" s="88" t="s">
        <v>172</v>
      </c>
      <c r="B82" s="89"/>
      <c r="C82" s="92"/>
    </row>
    <row r="83" spans="1:3" ht="15.75" x14ac:dyDescent="0.25">
      <c r="A83" s="88"/>
      <c r="B83" s="89"/>
      <c r="C83" s="76"/>
    </row>
    <row r="84" spans="1:3" ht="15.75" x14ac:dyDescent="0.25">
      <c r="A84" s="88" t="s">
        <v>165</v>
      </c>
      <c r="B84" s="89"/>
      <c r="C84" s="76"/>
    </row>
    <row r="85" spans="1:3" ht="15.75" x14ac:dyDescent="0.25">
      <c r="A85" s="90" t="s">
        <v>166</v>
      </c>
      <c r="B85" s="89"/>
      <c r="C85" s="80"/>
    </row>
    <row r="86" spans="1:3" ht="15.75" x14ac:dyDescent="0.25">
      <c r="A86" s="88" t="s">
        <v>167</v>
      </c>
      <c r="B86" s="89"/>
      <c r="C86" s="76"/>
    </row>
    <row r="87" spans="1:3" ht="15.75" x14ac:dyDescent="0.25">
      <c r="A87" s="86" t="s">
        <v>168</v>
      </c>
      <c r="B87" s="89"/>
      <c r="C87" s="80"/>
    </row>
    <row r="88" spans="1:3" ht="15.75" x14ac:dyDescent="0.25">
      <c r="A88" s="86" t="s">
        <v>169</v>
      </c>
      <c r="B88" s="89"/>
      <c r="C88" s="80"/>
    </row>
  </sheetData>
  <autoFilter ref="A3:G5"/>
  <pageMargins left="0.70866141732283472" right="0.31496062992125984" top="0.35433070866141736" bottom="0.55118110236220474" header="0.31496062992125984" footer="0.31496062992125984"/>
  <pageSetup paperSize="9" scale="80" orientation="portrait" verticalDpi="0"/>
  <colBreaks count="1" manualBreakCount="1">
    <brk id="3" max="11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86"/>
  <sheetViews>
    <sheetView topLeftCell="A22" zoomScale="90" workbookViewId="0">
      <selection activeCell="D28" sqref="D28"/>
    </sheetView>
  </sheetViews>
  <sheetFormatPr defaultRowHeight="15" x14ac:dyDescent="0.25"/>
  <cols>
    <col min="1" max="1" width="84.42578125" customWidth="1"/>
    <col min="2" max="2" width="17.42578125" customWidth="1"/>
    <col min="3" max="3" width="16.28515625" customWidth="1"/>
    <col min="4" max="4" width="33.42578125" customWidth="1"/>
    <col min="5" max="5" width="14.85546875" bestFit="1" customWidth="1"/>
    <col min="6" max="6" width="13.85546875" bestFit="1" customWidth="1"/>
    <col min="7" max="7" width="11" bestFit="1" customWidth="1"/>
    <col min="8" max="8" width="40" customWidth="1"/>
    <col min="9" max="9" width="29.28515625" customWidth="1"/>
  </cols>
  <sheetData>
    <row r="1" spans="1:9" ht="18.75" x14ac:dyDescent="0.3">
      <c r="A1" s="30" t="s">
        <v>179</v>
      </c>
      <c r="B1" s="31"/>
      <c r="C1" s="31"/>
    </row>
    <row r="2" spans="1:9" ht="15.75" x14ac:dyDescent="0.25">
      <c r="A2" s="31"/>
      <c r="B2" s="31"/>
      <c r="C2" s="31" t="s">
        <v>70</v>
      </c>
    </row>
    <row r="3" spans="1:9" ht="15.75" x14ac:dyDescent="0.25">
      <c r="A3" s="32" t="s">
        <v>1</v>
      </c>
      <c r="B3" s="99">
        <v>2021</v>
      </c>
      <c r="C3" s="100"/>
    </row>
    <row r="4" spans="1:9" ht="15.75" x14ac:dyDescent="0.25">
      <c r="A4" s="101" t="s">
        <v>180</v>
      </c>
      <c r="B4" s="102"/>
      <c r="C4" s="103"/>
    </row>
    <row r="5" spans="1:9" ht="15.75" x14ac:dyDescent="0.25">
      <c r="A5" s="33" t="s">
        <v>181</v>
      </c>
      <c r="B5" s="104">
        <v>6648400.6699999999</v>
      </c>
      <c r="C5" s="104"/>
      <c r="D5" s="10">
        <f>B5-B10</f>
        <v>-339142.58999999985</v>
      </c>
    </row>
    <row r="6" spans="1:9" ht="15.75" x14ac:dyDescent="0.25">
      <c r="A6" s="34" t="s">
        <v>171</v>
      </c>
      <c r="B6" s="105">
        <v>878135</v>
      </c>
      <c r="C6" s="106"/>
      <c r="D6" s="10"/>
    </row>
    <row r="7" spans="1:9" ht="15.75" x14ac:dyDescent="0.25">
      <c r="A7" s="34" t="s">
        <v>182</v>
      </c>
      <c r="B7" s="107">
        <v>5835936.1500000004</v>
      </c>
      <c r="C7" s="107"/>
      <c r="D7">
        <v>7837924.7400000002</v>
      </c>
      <c r="H7" s="36" t="s">
        <v>183</v>
      </c>
      <c r="I7" s="70">
        <f>SUM(I11:I22)</f>
        <v>12546188.439999999</v>
      </c>
    </row>
    <row r="8" spans="1:9" ht="15.75" x14ac:dyDescent="0.25">
      <c r="A8" s="34" t="s">
        <v>184</v>
      </c>
      <c r="B8" s="108"/>
      <c r="C8" s="109"/>
      <c r="D8" s="110">
        <v>510000</v>
      </c>
      <c r="E8" s="111"/>
      <c r="H8" s="36"/>
      <c r="I8" s="70"/>
    </row>
    <row r="9" spans="1:9" ht="31.5" x14ac:dyDescent="0.25">
      <c r="A9" s="37" t="s">
        <v>185</v>
      </c>
      <c r="B9" s="108">
        <v>-65670.48</v>
      </c>
      <c r="C9" s="109"/>
      <c r="D9" s="110">
        <v>-4491839.99</v>
      </c>
      <c r="E9" s="111"/>
      <c r="H9" s="36"/>
      <c r="I9" s="70"/>
    </row>
    <row r="10" spans="1:9" ht="15.75" x14ac:dyDescent="0.25">
      <c r="A10" s="33" t="s">
        <v>186</v>
      </c>
      <c r="B10" s="112">
        <v>6987543.2599999998</v>
      </c>
      <c r="C10" s="112"/>
      <c r="D10" s="113"/>
      <c r="E10" s="113"/>
      <c r="H10" s="38" t="s">
        <v>187</v>
      </c>
      <c r="I10" s="71"/>
    </row>
    <row r="11" spans="1:9" ht="15.75" x14ac:dyDescent="0.25">
      <c r="A11" s="33" t="s">
        <v>74</v>
      </c>
      <c r="B11" s="107"/>
      <c r="C11" s="107"/>
      <c r="D11" s="10"/>
      <c r="H11" s="38" t="s">
        <v>188</v>
      </c>
      <c r="I11" s="72">
        <v>3603898.33</v>
      </c>
    </row>
    <row r="12" spans="1:9" ht="15.75" x14ac:dyDescent="0.25">
      <c r="A12" s="33" t="s">
        <v>75</v>
      </c>
      <c r="B12" s="107"/>
      <c r="C12" s="107"/>
      <c r="D12" s="10">
        <v>-224532.2</v>
      </c>
      <c r="H12" s="38"/>
      <c r="I12" s="72"/>
    </row>
    <row r="13" spans="1:9" ht="15.75" x14ac:dyDescent="0.25">
      <c r="A13" s="33" t="s">
        <v>189</v>
      </c>
      <c r="B13" s="107"/>
      <c r="C13" s="107"/>
      <c r="D13" s="10"/>
      <c r="H13" s="38"/>
      <c r="I13" s="72"/>
    </row>
    <row r="14" spans="1:9" ht="15.75" x14ac:dyDescent="0.25">
      <c r="A14" s="33" t="s">
        <v>190</v>
      </c>
      <c r="B14" s="112">
        <f>B5-B10</f>
        <v>-339142.58999999985</v>
      </c>
      <c r="C14" s="112"/>
      <c r="D14" s="10"/>
      <c r="H14" s="38"/>
      <c r="I14" s="72"/>
    </row>
    <row r="15" spans="1:9" ht="15.75" x14ac:dyDescent="0.25">
      <c r="A15" s="33" t="s">
        <v>191</v>
      </c>
      <c r="B15" s="112">
        <f>B16+B18</f>
        <v>339142.59</v>
      </c>
      <c r="C15" s="112"/>
      <c r="D15">
        <v>1000</v>
      </c>
      <c r="H15" s="38" t="s">
        <v>192</v>
      </c>
      <c r="I15" s="72">
        <v>1426739</v>
      </c>
    </row>
    <row r="16" spans="1:9" ht="15.75" x14ac:dyDescent="0.25">
      <c r="A16" s="34" t="s">
        <v>193</v>
      </c>
      <c r="B16" s="104">
        <v>65000</v>
      </c>
      <c r="C16" s="104"/>
      <c r="D16" s="10"/>
      <c r="H16" s="38"/>
      <c r="I16" s="72"/>
    </row>
    <row r="17" spans="1:9" ht="15.75" x14ac:dyDescent="0.25">
      <c r="A17" s="34" t="s">
        <v>194</v>
      </c>
      <c r="B17" s="105">
        <v>0</v>
      </c>
      <c r="C17" s="106"/>
      <c r="D17" s="10"/>
      <c r="H17" s="38"/>
      <c r="I17" s="72"/>
    </row>
    <row r="18" spans="1:9" ht="15.75" x14ac:dyDescent="0.25">
      <c r="A18" s="34" t="s">
        <v>195</v>
      </c>
      <c r="B18" s="114">
        <v>274142.59000000003</v>
      </c>
      <c r="C18" s="114"/>
      <c r="E18" s="10"/>
      <c r="H18" s="38"/>
      <c r="I18" s="72"/>
    </row>
    <row r="19" spans="1:9" ht="31.5" customHeight="1" x14ac:dyDescent="0.25">
      <c r="A19" s="34" t="s">
        <v>196</v>
      </c>
      <c r="B19" s="105">
        <v>0</v>
      </c>
      <c r="C19" s="106"/>
      <c r="H19" s="39" t="s">
        <v>197</v>
      </c>
      <c r="I19" s="72"/>
    </row>
    <row r="20" spans="1:9" ht="30" hidden="1" x14ac:dyDescent="0.25">
      <c r="A20" s="115"/>
      <c r="B20" s="115"/>
      <c r="C20" s="115"/>
      <c r="D20" s="40" t="s">
        <v>198</v>
      </c>
      <c r="E20" s="10">
        <f>D9+C56</f>
        <v>-4491839.99</v>
      </c>
      <c r="H20" s="38" t="s">
        <v>199</v>
      </c>
      <c r="I20" s="72">
        <v>7508617.9100000001</v>
      </c>
    </row>
    <row r="21" spans="1:9" ht="15.75" x14ac:dyDescent="0.25">
      <c r="A21" s="99" t="s">
        <v>200</v>
      </c>
      <c r="B21" s="116"/>
      <c r="C21" s="100"/>
      <c r="F21" s="10"/>
      <c r="H21" s="38"/>
      <c r="I21" s="72"/>
    </row>
    <row r="22" spans="1:9" ht="24" customHeight="1" x14ac:dyDescent="0.25">
      <c r="A22" s="41" t="s">
        <v>1</v>
      </c>
      <c r="B22" s="41" t="s">
        <v>2</v>
      </c>
      <c r="C22" s="41" t="s">
        <v>3</v>
      </c>
      <c r="H22" s="38" t="s">
        <v>201</v>
      </c>
      <c r="I22" s="72">
        <v>6933.2</v>
      </c>
    </row>
    <row r="23" spans="1:9" ht="23.25" customHeight="1" x14ac:dyDescent="0.3">
      <c r="A23" s="33" t="s">
        <v>71</v>
      </c>
      <c r="B23" s="42">
        <f>B24+C24+C26+B28</f>
        <v>-8030.0899999999947</v>
      </c>
      <c r="C23" s="43"/>
      <c r="D23" s="3"/>
      <c r="H23" s="38"/>
      <c r="I23" s="72"/>
    </row>
    <row r="24" spans="1:9" ht="15.75" x14ac:dyDescent="0.25">
      <c r="A24" s="34" t="s">
        <v>182</v>
      </c>
      <c r="B24" s="44">
        <v>-107868.9</v>
      </c>
      <c r="C24" s="44">
        <v>51019.4</v>
      </c>
      <c r="H24" s="36" t="s">
        <v>202</v>
      </c>
      <c r="I24" s="70" t="e">
        <f>+#REF!+#REF!+I33</f>
        <v>#REF!</v>
      </c>
    </row>
    <row r="25" spans="1:9" ht="15.75" x14ac:dyDescent="0.25">
      <c r="A25" s="45" t="s">
        <v>203</v>
      </c>
      <c r="B25" s="44"/>
      <c r="C25" s="44"/>
      <c r="H25" s="36"/>
      <c r="I25" s="70"/>
    </row>
    <row r="26" spans="1:9" ht="30.75" customHeight="1" x14ac:dyDescent="0.25">
      <c r="A26" s="37" t="s">
        <v>204</v>
      </c>
      <c r="B26" s="44"/>
      <c r="C26" s="44">
        <v>48830.81</v>
      </c>
      <c r="H26" s="38" t="s">
        <v>187</v>
      </c>
      <c r="I26" s="72"/>
    </row>
    <row r="27" spans="1:9" ht="15.75" x14ac:dyDescent="0.25">
      <c r="A27" s="34" t="s">
        <v>205</v>
      </c>
      <c r="B27" s="46"/>
      <c r="C27" s="44"/>
      <c r="H27" s="38"/>
      <c r="I27" s="72"/>
    </row>
    <row r="28" spans="1:9" ht="32.25" customHeight="1" x14ac:dyDescent="0.25">
      <c r="A28" s="37" t="s">
        <v>185</v>
      </c>
      <c r="B28" s="44">
        <v>-11.4</v>
      </c>
      <c r="C28" s="44"/>
      <c r="D28" s="47"/>
      <c r="H28" s="38"/>
      <c r="I28" s="72"/>
    </row>
    <row r="29" spans="1:9" ht="15.75" x14ac:dyDescent="0.25">
      <c r="A29" s="33" t="s">
        <v>73</v>
      </c>
      <c r="B29" s="48">
        <f>C30+C31+B31</f>
        <v>-38030.089999999997</v>
      </c>
      <c r="C29" s="48"/>
      <c r="D29" s="10">
        <f>C29-C23</f>
        <v>0</v>
      </c>
      <c r="H29" s="38"/>
      <c r="I29" s="72"/>
    </row>
    <row r="30" spans="1:9" s="6" customFormat="1" ht="61.5" customHeight="1" x14ac:dyDescent="0.25">
      <c r="A30" s="49" t="s">
        <v>206</v>
      </c>
      <c r="B30" s="50"/>
      <c r="C30" s="51">
        <v>18819.41</v>
      </c>
      <c r="D30" s="52"/>
      <c r="H30" s="53"/>
      <c r="I30" s="72"/>
    </row>
    <row r="31" spans="1:9" ht="15.75" x14ac:dyDescent="0.25">
      <c r="A31" s="33" t="s">
        <v>74</v>
      </c>
      <c r="B31" s="54">
        <v>-107868.9</v>
      </c>
      <c r="C31" s="54">
        <v>51019.4</v>
      </c>
      <c r="H31" s="38"/>
      <c r="I31" s="72"/>
    </row>
    <row r="32" spans="1:9" ht="15.75" hidden="1" x14ac:dyDescent="0.25">
      <c r="A32" s="33" t="s">
        <v>80</v>
      </c>
      <c r="B32" s="54"/>
      <c r="C32" s="54"/>
      <c r="G32" s="10">
        <f>B31+C31+C32</f>
        <v>-56849.499999999993</v>
      </c>
      <c r="H32" s="38"/>
      <c r="I32" s="72"/>
    </row>
    <row r="33" spans="1:9" ht="18" hidden="1" customHeight="1" x14ac:dyDescent="0.25">
      <c r="A33" s="55" t="s">
        <v>207</v>
      </c>
      <c r="B33" s="54"/>
      <c r="C33" s="54"/>
      <c r="D33" s="10"/>
      <c r="H33" s="38"/>
      <c r="I33" s="72"/>
    </row>
    <row r="34" spans="1:9" ht="15.75" hidden="1" x14ac:dyDescent="0.25">
      <c r="A34" s="55" t="s">
        <v>208</v>
      </c>
      <c r="B34" s="54"/>
      <c r="C34" s="54"/>
      <c r="D34" s="10"/>
      <c r="E34" s="10" t="e">
        <f>#REF!+22863.39</f>
        <v>#REF!</v>
      </c>
      <c r="H34" s="56"/>
      <c r="I34" s="68"/>
    </row>
    <row r="35" spans="1:9" ht="31.5" hidden="1" x14ac:dyDescent="0.25">
      <c r="A35" s="57" t="s">
        <v>209</v>
      </c>
      <c r="B35" s="54"/>
      <c r="C35" s="54"/>
      <c r="D35" s="10"/>
      <c r="E35">
        <v>59354.930000000102</v>
      </c>
      <c r="H35" s="56"/>
      <c r="I35" s="68"/>
    </row>
    <row r="36" spans="1:9" ht="15.75" hidden="1" x14ac:dyDescent="0.25">
      <c r="A36" s="57" t="s">
        <v>210</v>
      </c>
      <c r="B36" s="48"/>
      <c r="C36" s="54"/>
      <c r="D36" s="10"/>
      <c r="H36" s="56"/>
      <c r="I36" s="68"/>
    </row>
    <row r="37" spans="1:9" ht="15.75" hidden="1" x14ac:dyDescent="0.25">
      <c r="A37" s="57" t="s">
        <v>211</v>
      </c>
      <c r="B37" s="48"/>
      <c r="C37" s="54"/>
      <c r="D37" s="10"/>
      <c r="H37" s="56"/>
      <c r="I37" s="68"/>
    </row>
    <row r="38" spans="1:9" ht="15.75" hidden="1" x14ac:dyDescent="0.25">
      <c r="A38" s="57" t="s">
        <v>212</v>
      </c>
      <c r="B38" s="48"/>
      <c r="C38" s="54"/>
      <c r="D38" s="10"/>
      <c r="E38" s="10" t="e">
        <f>E35-E34</f>
        <v>#REF!</v>
      </c>
      <c r="H38" s="56"/>
      <c r="I38" s="68"/>
    </row>
    <row r="39" spans="1:9" ht="15.75" hidden="1" x14ac:dyDescent="0.25">
      <c r="A39" s="57" t="s">
        <v>213</v>
      </c>
      <c r="B39" s="48"/>
      <c r="C39" s="54"/>
      <c r="D39" s="10"/>
      <c r="H39" s="56"/>
      <c r="I39" s="68"/>
    </row>
    <row r="40" spans="1:9" ht="15.75" hidden="1" x14ac:dyDescent="0.25">
      <c r="A40" s="58" t="s">
        <v>214</v>
      </c>
      <c r="B40" s="48"/>
      <c r="C40" s="54"/>
      <c r="D40" s="10"/>
      <c r="H40" s="56"/>
      <c r="I40" s="68"/>
    </row>
    <row r="41" spans="1:9" ht="15.75" hidden="1" x14ac:dyDescent="0.25">
      <c r="A41" s="58" t="s">
        <v>215</v>
      </c>
      <c r="B41" s="48"/>
      <c r="C41" s="54"/>
      <c r="D41" s="10"/>
      <c r="H41" s="56"/>
      <c r="I41" s="68"/>
    </row>
    <row r="42" spans="1:9" ht="15.75" hidden="1" x14ac:dyDescent="0.25">
      <c r="A42" s="58" t="s">
        <v>216</v>
      </c>
      <c r="B42" s="48"/>
      <c r="C42" s="54"/>
      <c r="D42" s="10"/>
      <c r="H42" s="56"/>
      <c r="I42" s="68"/>
    </row>
    <row r="43" spans="1:9" ht="15.75" hidden="1" x14ac:dyDescent="0.25">
      <c r="A43" s="57" t="s">
        <v>217</v>
      </c>
      <c r="B43" s="48"/>
      <c r="C43" s="54"/>
      <c r="D43" s="10"/>
      <c r="H43" s="56"/>
      <c r="I43" s="68"/>
    </row>
    <row r="44" spans="1:9" ht="15.75" hidden="1" x14ac:dyDescent="0.25">
      <c r="A44" s="55" t="s">
        <v>218</v>
      </c>
      <c r="B44" s="48"/>
      <c r="C44" s="54"/>
      <c r="D44" s="10"/>
      <c r="H44" s="56"/>
      <c r="I44" s="68"/>
    </row>
    <row r="45" spans="1:9" ht="15.75" hidden="1" x14ac:dyDescent="0.25">
      <c r="A45" s="55" t="s">
        <v>219</v>
      </c>
      <c r="B45" s="48"/>
      <c r="C45" s="54"/>
      <c r="D45" s="10"/>
      <c r="H45" s="56"/>
      <c r="I45" s="68"/>
    </row>
    <row r="46" spans="1:9" ht="15.75" hidden="1" x14ac:dyDescent="0.25">
      <c r="A46" s="59" t="s">
        <v>163</v>
      </c>
      <c r="B46" s="48"/>
      <c r="C46" s="48"/>
      <c r="D46" s="60"/>
      <c r="E46" s="61"/>
      <c r="F46" s="61"/>
      <c r="G46" s="61"/>
      <c r="H46" s="56"/>
      <c r="I46" s="68"/>
    </row>
    <row r="47" spans="1:9" ht="15.75" hidden="1" x14ac:dyDescent="0.25">
      <c r="A47" s="62" t="s">
        <v>212</v>
      </c>
      <c r="B47" s="54"/>
      <c r="C47" s="54"/>
      <c r="D47" s="60"/>
      <c r="E47" s="61"/>
      <c r="F47" s="61"/>
      <c r="G47" s="61"/>
      <c r="H47" s="56"/>
      <c r="I47" s="68"/>
    </row>
    <row r="48" spans="1:9" ht="18" hidden="1" customHeight="1" x14ac:dyDescent="0.25">
      <c r="A48" s="55" t="s">
        <v>220</v>
      </c>
      <c r="B48" s="54"/>
      <c r="C48" s="54"/>
      <c r="D48" s="60"/>
      <c r="E48" s="61"/>
      <c r="F48" s="61"/>
      <c r="G48" s="60" t="e">
        <f>C31+C32+#REF!-B31</f>
        <v>#REF!</v>
      </c>
      <c r="H48" s="56"/>
      <c r="I48" s="68"/>
    </row>
    <row r="49" spans="1:9" ht="15.75" hidden="1" x14ac:dyDescent="0.25">
      <c r="A49" s="62" t="s">
        <v>221</v>
      </c>
      <c r="B49" s="48"/>
      <c r="C49" s="54"/>
      <c r="D49" s="60"/>
      <c r="E49" s="61"/>
      <c r="F49" s="61"/>
      <c r="G49" s="61"/>
      <c r="H49" s="56"/>
      <c r="I49" s="68"/>
    </row>
    <row r="50" spans="1:9" ht="15.75" hidden="1" x14ac:dyDescent="0.25">
      <c r="A50" s="62" t="s">
        <v>222</v>
      </c>
      <c r="B50" s="48"/>
      <c r="C50" s="54"/>
      <c r="D50" s="60"/>
      <c r="E50" s="61"/>
      <c r="F50" s="61"/>
      <c r="G50" s="61"/>
      <c r="H50" s="56"/>
      <c r="I50" s="68"/>
    </row>
    <row r="51" spans="1:9" ht="15.75" hidden="1" x14ac:dyDescent="0.25">
      <c r="A51" s="62" t="s">
        <v>223</v>
      </c>
      <c r="B51" s="48"/>
      <c r="C51" s="54"/>
      <c r="D51" s="60"/>
      <c r="E51" s="61"/>
      <c r="F51" s="61"/>
      <c r="G51" s="61"/>
      <c r="H51" s="56"/>
      <c r="I51" s="68"/>
    </row>
    <row r="52" spans="1:9" ht="31.5" hidden="1" x14ac:dyDescent="0.25">
      <c r="A52" s="63" t="s">
        <v>224</v>
      </c>
      <c r="B52" s="48"/>
      <c r="C52" s="54"/>
      <c r="D52" s="60"/>
      <c r="E52" s="61"/>
      <c r="F52" s="61"/>
      <c r="G52" s="61"/>
      <c r="H52" s="56"/>
      <c r="I52" s="68"/>
    </row>
    <row r="53" spans="1:9" ht="15.75" x14ac:dyDescent="0.25">
      <c r="A53" s="59" t="s">
        <v>225</v>
      </c>
      <c r="B53" s="48">
        <v>-30000</v>
      </c>
      <c r="C53" s="48"/>
      <c r="D53" s="60"/>
      <c r="E53" s="61"/>
      <c r="F53" s="61"/>
      <c r="G53" s="61"/>
    </row>
    <row r="54" spans="1:9" ht="15.75" x14ac:dyDescent="0.25">
      <c r="A54" s="59" t="s">
        <v>226</v>
      </c>
      <c r="B54" s="48">
        <v>30000</v>
      </c>
      <c r="C54" s="48"/>
      <c r="D54" s="61"/>
      <c r="E54" s="61"/>
      <c r="F54" s="61"/>
      <c r="G54" s="60"/>
    </row>
    <row r="55" spans="1:9" ht="15.75" x14ac:dyDescent="0.25">
      <c r="A55" s="64" t="s">
        <v>193</v>
      </c>
      <c r="B55" s="54">
        <v>-30000</v>
      </c>
      <c r="C55" s="65"/>
      <c r="D55" s="60"/>
      <c r="E55" s="61"/>
      <c r="F55" s="61"/>
      <c r="G55" s="61"/>
    </row>
    <row r="56" spans="1:9" ht="15.75" x14ac:dyDescent="0.25">
      <c r="A56" s="64" t="s">
        <v>195</v>
      </c>
      <c r="B56" s="66"/>
      <c r="C56" s="48"/>
      <c r="D56" s="60"/>
      <c r="E56" s="61"/>
      <c r="F56" s="61"/>
      <c r="G56" s="61"/>
    </row>
    <row r="57" spans="1:9" ht="9" customHeight="1" x14ac:dyDescent="0.25">
      <c r="A57" s="64"/>
      <c r="B57" s="66"/>
      <c r="C57" s="48"/>
      <c r="D57" s="60"/>
      <c r="E57" s="61"/>
      <c r="F57" s="67"/>
      <c r="G57" s="61"/>
    </row>
    <row r="58" spans="1:9" ht="15.75" x14ac:dyDescent="0.25">
      <c r="A58" s="59" t="s">
        <v>165</v>
      </c>
      <c r="B58" s="66"/>
      <c r="C58" s="48"/>
      <c r="D58" s="60"/>
      <c r="E58" s="61"/>
      <c r="F58" s="61"/>
      <c r="G58" s="61"/>
    </row>
    <row r="59" spans="1:9" ht="15.75" x14ac:dyDescent="0.25">
      <c r="A59" s="59" t="s">
        <v>166</v>
      </c>
      <c r="B59" s="66"/>
      <c r="C59" s="54"/>
      <c r="D59" s="60"/>
      <c r="E59" s="61"/>
      <c r="F59" s="61"/>
      <c r="G59" s="61"/>
    </row>
    <row r="60" spans="1:9" ht="15.75" x14ac:dyDescent="0.25">
      <c r="A60" s="59" t="s">
        <v>227</v>
      </c>
      <c r="B60" s="66"/>
      <c r="C60" s="48">
        <f>B6+C26</f>
        <v>926965.81</v>
      </c>
      <c r="D60" s="60"/>
      <c r="E60" s="61"/>
      <c r="F60" s="61"/>
      <c r="G60" s="61"/>
    </row>
    <row r="61" spans="1:9" ht="15.75" x14ac:dyDescent="0.25">
      <c r="A61" s="55" t="s">
        <v>228</v>
      </c>
      <c r="B61" s="66"/>
      <c r="C61" s="54">
        <v>432000</v>
      </c>
      <c r="D61" s="68"/>
      <c r="E61" s="61"/>
      <c r="F61" s="61"/>
      <c r="G61" s="61"/>
    </row>
    <row r="62" spans="1:9" ht="15.75" x14ac:dyDescent="0.25">
      <c r="A62" s="55" t="s">
        <v>169</v>
      </c>
      <c r="B62" s="66"/>
      <c r="C62" s="54">
        <f>C61/C60*100</f>
        <v>46.6036606031888</v>
      </c>
      <c r="D62" s="68"/>
      <c r="E62" s="61"/>
      <c r="F62" s="61"/>
      <c r="G62" s="61"/>
    </row>
    <row r="63" spans="1:9" hidden="1" x14ac:dyDescent="0.25">
      <c r="A63" s="69"/>
      <c r="B63" s="66"/>
      <c r="C63" s="66"/>
      <c r="D63" s="60"/>
      <c r="E63" s="61"/>
      <c r="F63" s="61"/>
      <c r="G63" s="61"/>
    </row>
    <row r="64" spans="1:9" ht="37.5" customHeight="1" x14ac:dyDescent="0.25">
      <c r="A64" s="117" t="s">
        <v>229</v>
      </c>
      <c r="B64" s="117"/>
      <c r="C64" s="118"/>
      <c r="D64" s="60"/>
      <c r="E64" s="60">
        <f>B65-B70</f>
        <v>-309142.58999999985</v>
      </c>
      <c r="F64" s="61"/>
      <c r="G64" s="61"/>
    </row>
    <row r="65" spans="1:8" ht="15.75" x14ac:dyDescent="0.25">
      <c r="A65" s="73" t="s">
        <v>230</v>
      </c>
      <c r="B65" s="104">
        <f>B5+B23</f>
        <v>6640370.5800000001</v>
      </c>
      <c r="C65" s="104"/>
      <c r="D65" s="61"/>
      <c r="E65" s="61"/>
      <c r="F65" s="61"/>
      <c r="G65" s="61"/>
    </row>
    <row r="66" spans="1:8" ht="15.75" x14ac:dyDescent="0.25">
      <c r="A66" s="64" t="s">
        <v>182</v>
      </c>
      <c r="B66" s="104">
        <f>B7+B24+C24</f>
        <v>5779086.6500000004</v>
      </c>
      <c r="C66" s="104"/>
      <c r="D66" s="60"/>
      <c r="E66" s="61"/>
      <c r="F66" s="61"/>
      <c r="G66" s="61"/>
    </row>
    <row r="67" spans="1:8" ht="15.75" x14ac:dyDescent="0.25">
      <c r="A67" s="64" t="s">
        <v>171</v>
      </c>
      <c r="B67" s="119">
        <f>B6+C26</f>
        <v>926965.81</v>
      </c>
      <c r="C67" s="120"/>
      <c r="D67" s="60"/>
      <c r="E67" s="61"/>
      <c r="F67" s="61"/>
      <c r="G67" s="61"/>
    </row>
    <row r="68" spans="1:8" ht="15.75" x14ac:dyDescent="0.25">
      <c r="A68" s="64" t="s">
        <v>231</v>
      </c>
      <c r="B68" s="112"/>
      <c r="C68" s="112"/>
      <c r="D68" s="60"/>
      <c r="E68" s="60"/>
      <c r="F68" s="61"/>
      <c r="G68" s="61"/>
    </row>
    <row r="69" spans="1:8" ht="31.5" x14ac:dyDescent="0.25">
      <c r="A69" s="55" t="s">
        <v>185</v>
      </c>
      <c r="B69" s="112">
        <f>B9+B28+D68</f>
        <v>-65681.87999999999</v>
      </c>
      <c r="C69" s="112"/>
      <c r="D69" s="121"/>
      <c r="E69" s="121"/>
      <c r="F69" s="61"/>
      <c r="G69" s="61"/>
    </row>
    <row r="70" spans="1:8" ht="15.75" x14ac:dyDescent="0.25">
      <c r="A70" s="73" t="s">
        <v>232</v>
      </c>
      <c r="B70" s="104">
        <f>B10+B29</f>
        <v>6949513.1699999999</v>
      </c>
      <c r="C70" s="104"/>
      <c r="D70" s="61"/>
      <c r="E70" s="61"/>
      <c r="F70" s="61"/>
      <c r="G70" s="61"/>
    </row>
    <row r="71" spans="1:8" ht="15.75" x14ac:dyDescent="0.25">
      <c r="A71" s="73" t="s">
        <v>74</v>
      </c>
      <c r="B71" s="104"/>
      <c r="C71" s="104"/>
      <c r="D71" s="60"/>
      <c r="E71" s="61"/>
      <c r="F71" s="61"/>
      <c r="G71" s="61"/>
    </row>
    <row r="72" spans="1:8" ht="15.75" x14ac:dyDescent="0.25">
      <c r="A72" s="73" t="s">
        <v>75</v>
      </c>
      <c r="B72" s="104"/>
      <c r="C72" s="104"/>
      <c r="D72" s="61"/>
      <c r="E72" s="61"/>
      <c r="F72" s="61"/>
      <c r="G72" s="61"/>
    </row>
    <row r="73" spans="1:8" ht="15.75" x14ac:dyDescent="0.25">
      <c r="A73" s="73" t="s">
        <v>233</v>
      </c>
      <c r="B73" s="107"/>
      <c r="C73" s="107"/>
      <c r="D73" s="61"/>
      <c r="E73" s="61"/>
      <c r="F73" s="61"/>
      <c r="G73" s="61"/>
      <c r="H73" s="10">
        <f>B76-B79-B80</f>
        <v>35000</v>
      </c>
    </row>
    <row r="74" spans="1:8" ht="15.75" hidden="1" x14ac:dyDescent="0.25">
      <c r="A74" s="73"/>
      <c r="B74" s="35"/>
      <c r="C74" s="35"/>
      <c r="D74" s="61"/>
      <c r="E74" s="61"/>
      <c r="F74" s="61"/>
      <c r="G74" s="61"/>
    </row>
    <row r="75" spans="1:8" ht="15.75" x14ac:dyDescent="0.25">
      <c r="A75" s="73" t="s">
        <v>234</v>
      </c>
      <c r="B75" s="104">
        <f>B65-B70</f>
        <v>-309142.58999999985</v>
      </c>
      <c r="C75" s="104"/>
    </row>
    <row r="76" spans="1:8" ht="15.75" x14ac:dyDescent="0.25">
      <c r="A76" s="59" t="s">
        <v>226</v>
      </c>
      <c r="B76" s="104">
        <f>B77+B79</f>
        <v>309142.59000000003</v>
      </c>
      <c r="C76" s="104"/>
      <c r="E76" s="10">
        <f>B75-B14</f>
        <v>30000</v>
      </c>
      <c r="F76" s="10"/>
    </row>
    <row r="77" spans="1:8" ht="15.75" x14ac:dyDescent="0.25">
      <c r="A77" s="64" t="s">
        <v>193</v>
      </c>
      <c r="B77" s="104">
        <f>B16+B55</f>
        <v>35000</v>
      </c>
      <c r="C77" s="104"/>
      <c r="D77" s="10"/>
    </row>
    <row r="78" spans="1:8" ht="15.75" x14ac:dyDescent="0.25">
      <c r="A78" s="34" t="s">
        <v>194</v>
      </c>
      <c r="B78" s="119"/>
      <c r="C78" s="120"/>
      <c r="D78" s="10"/>
    </row>
    <row r="79" spans="1:8" ht="15.75" x14ac:dyDescent="0.25">
      <c r="A79" s="64" t="s">
        <v>195</v>
      </c>
      <c r="B79" s="104">
        <f>C56+B18</f>
        <v>274142.59000000003</v>
      </c>
      <c r="C79" s="104"/>
    </row>
    <row r="80" spans="1:8" ht="15.75" x14ac:dyDescent="0.25">
      <c r="A80" s="64" t="s">
        <v>196</v>
      </c>
      <c r="B80" s="104">
        <f>B19+C57</f>
        <v>0</v>
      </c>
      <c r="C80" s="104"/>
      <c r="D80" s="10">
        <f>B79-B18</f>
        <v>0</v>
      </c>
    </row>
    <row r="81" spans="1:4" ht="15.75" x14ac:dyDescent="0.25">
      <c r="A81" s="59" t="s">
        <v>165</v>
      </c>
      <c r="B81" s="104">
        <f>B75+B79</f>
        <v>-34999.999999999825</v>
      </c>
      <c r="C81" s="104"/>
    </row>
    <row r="82" spans="1:4" ht="15.75" x14ac:dyDescent="0.25">
      <c r="A82" s="59" t="s">
        <v>193</v>
      </c>
      <c r="B82" s="104">
        <v>35000</v>
      </c>
      <c r="C82" s="104"/>
      <c r="D82" s="10"/>
    </row>
    <row r="83" spans="1:4" ht="15.75" x14ac:dyDescent="0.25">
      <c r="A83" s="34" t="s">
        <v>194</v>
      </c>
      <c r="B83" s="119">
        <v>0</v>
      </c>
      <c r="C83" s="120"/>
      <c r="D83" s="10"/>
    </row>
    <row r="84" spans="1:4" ht="15.75" x14ac:dyDescent="0.25">
      <c r="A84" s="59" t="s">
        <v>196</v>
      </c>
      <c r="B84" s="104">
        <v>0</v>
      </c>
      <c r="C84" s="104"/>
    </row>
    <row r="85" spans="1:4" ht="15.75" x14ac:dyDescent="0.25">
      <c r="A85" s="59" t="s">
        <v>166</v>
      </c>
      <c r="B85" s="114">
        <f>B81/B67*100</f>
        <v>-3.7757595396101848</v>
      </c>
      <c r="C85" s="114"/>
    </row>
    <row r="86" spans="1:4" x14ac:dyDescent="0.25">
      <c r="D86" s="10"/>
    </row>
  </sheetData>
  <mergeCells count="44">
    <mergeCell ref="B84:C84"/>
    <mergeCell ref="B85:C85"/>
    <mergeCell ref="B78:C78"/>
    <mergeCell ref="B79:C79"/>
    <mergeCell ref="B80:C80"/>
    <mergeCell ref="B81:C81"/>
    <mergeCell ref="B82:C82"/>
    <mergeCell ref="B83:C83"/>
    <mergeCell ref="B71:C71"/>
    <mergeCell ref="B72:C72"/>
    <mergeCell ref="B73:C73"/>
    <mergeCell ref="B75:C75"/>
    <mergeCell ref="B76:C76"/>
    <mergeCell ref="B77:C77"/>
    <mergeCell ref="B66:C66"/>
    <mergeCell ref="B67:C67"/>
    <mergeCell ref="B68:C68"/>
    <mergeCell ref="B69:C69"/>
    <mergeCell ref="D69:E69"/>
    <mergeCell ref="B70:C70"/>
    <mergeCell ref="B18:C18"/>
    <mergeCell ref="B19:C19"/>
    <mergeCell ref="A20:C20"/>
    <mergeCell ref="A21:C21"/>
    <mergeCell ref="A64:C64"/>
    <mergeCell ref="B65:C65"/>
    <mergeCell ref="B12:C12"/>
    <mergeCell ref="B13:C13"/>
    <mergeCell ref="B14:C14"/>
    <mergeCell ref="B15:C15"/>
    <mergeCell ref="B16:C16"/>
    <mergeCell ref="B17:C17"/>
    <mergeCell ref="D8:E8"/>
    <mergeCell ref="B9:C9"/>
    <mergeCell ref="D9:E9"/>
    <mergeCell ref="B10:C10"/>
    <mergeCell ref="D10:E10"/>
    <mergeCell ref="B11:C11"/>
    <mergeCell ref="B3:C3"/>
    <mergeCell ref="A4:C4"/>
    <mergeCell ref="B5:C5"/>
    <mergeCell ref="B6:C6"/>
    <mergeCell ref="B7:C7"/>
    <mergeCell ref="B8:C8"/>
  </mergeCells>
  <pageMargins left="0.70866141732283472" right="0.31496062992125984" top="0.35433070866141736" bottom="0.55118110236220474" header="0.31496062992125984" footer="0.31496062992125984"/>
  <pageSetup paperSize="9" scale="75" orientation="portrait" verticalDpi="0"/>
  <colBreaks count="1" manualBreakCount="1">
    <brk id="3" max="11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885"/>
  <sheetViews>
    <sheetView tabSelected="1" zoomScale="90" zoomScaleSheetLayoutView="70" workbookViewId="0">
      <selection activeCell="B6" sqref="B6"/>
    </sheetView>
  </sheetViews>
  <sheetFormatPr defaultRowHeight="18.75" x14ac:dyDescent="0.3"/>
  <cols>
    <col min="1" max="1" width="38.7109375" style="2" customWidth="1"/>
    <col min="2" max="2" width="51.85546875" style="3" customWidth="1"/>
    <col min="3" max="3" width="29.140625" style="4" customWidth="1"/>
    <col min="4" max="4" width="33.42578125" customWidth="1"/>
    <col min="5" max="5" width="14.85546875" bestFit="1" customWidth="1"/>
    <col min="8" max="8" width="40" customWidth="1"/>
    <col min="9" max="9" width="29.28515625" customWidth="1"/>
  </cols>
  <sheetData>
    <row r="1" spans="1:4" ht="15" customHeight="1" x14ac:dyDescent="0.3">
      <c r="A1" s="5" t="s">
        <v>235</v>
      </c>
      <c r="B1" s="141" t="s">
        <v>729</v>
      </c>
      <c r="C1" s="142"/>
    </row>
    <row r="2" spans="1:4" ht="15" customHeight="1" x14ac:dyDescent="0.3">
      <c r="A2" s="5"/>
      <c r="B2" s="141"/>
      <c r="C2" s="142"/>
    </row>
    <row r="3" spans="1:4" ht="177.75" customHeight="1" x14ac:dyDescent="0.3">
      <c r="A3" s="5"/>
      <c r="B3" s="141"/>
      <c r="C3" s="142"/>
      <c r="D3" s="6"/>
    </row>
    <row r="4" spans="1:4" ht="79.900000000000006" customHeight="1" x14ac:dyDescent="0.25">
      <c r="A4" s="122" t="s">
        <v>236</v>
      </c>
      <c r="B4" s="122"/>
      <c r="C4" s="123"/>
    </row>
    <row r="5" spans="1:4" ht="42" customHeight="1" x14ac:dyDescent="0.25">
      <c r="A5" s="124" t="s">
        <v>237</v>
      </c>
      <c r="B5" s="124"/>
      <c r="C5" s="124"/>
    </row>
    <row r="6" spans="1:4" ht="52.9" customHeight="1" x14ac:dyDescent="0.3">
      <c r="A6" s="7" t="s">
        <v>238</v>
      </c>
      <c r="B6" s="7" t="s">
        <v>239</v>
      </c>
      <c r="C6" s="8" t="s">
        <v>240</v>
      </c>
    </row>
    <row r="7" spans="1:4" ht="18.75" customHeight="1" x14ac:dyDescent="0.3">
      <c r="A7" s="7">
        <v>1</v>
      </c>
      <c r="B7" s="7">
        <v>2</v>
      </c>
      <c r="C7" s="9">
        <v>3</v>
      </c>
      <c r="D7" s="10"/>
    </row>
    <row r="8" spans="1:4" ht="37.5" x14ac:dyDescent="0.3">
      <c r="A8" s="11" t="s">
        <v>241</v>
      </c>
      <c r="B8" s="12" t="s">
        <v>242</v>
      </c>
      <c r="C8" s="13" t="s">
        <v>243</v>
      </c>
      <c r="D8" s="10"/>
    </row>
    <row r="9" spans="1:4" ht="31.9" customHeight="1" x14ac:dyDescent="0.3">
      <c r="A9" s="11" t="s">
        <v>244</v>
      </c>
      <c r="B9" s="12" t="s">
        <v>245</v>
      </c>
      <c r="C9" s="13" t="s">
        <v>246</v>
      </c>
    </row>
    <row r="10" spans="1:4" ht="37.5" x14ac:dyDescent="0.3">
      <c r="A10" s="11" t="s">
        <v>247</v>
      </c>
      <c r="B10" s="12" t="s">
        <v>248</v>
      </c>
      <c r="C10" s="13" t="s">
        <v>246</v>
      </c>
      <c r="D10" t="s">
        <v>249</v>
      </c>
    </row>
    <row r="11" spans="1:4" ht="154.15" customHeight="1" x14ac:dyDescent="0.3">
      <c r="A11" s="11" t="s">
        <v>250</v>
      </c>
      <c r="B11" s="11" t="s">
        <v>251</v>
      </c>
      <c r="C11" s="13" t="s">
        <v>252</v>
      </c>
    </row>
    <row r="12" spans="1:4" ht="193.9" customHeight="1" x14ac:dyDescent="0.3">
      <c r="A12" s="14" t="s">
        <v>253</v>
      </c>
      <c r="B12" s="15" t="s">
        <v>254</v>
      </c>
      <c r="C12" s="16" t="s">
        <v>252</v>
      </c>
    </row>
    <row r="13" spans="1:4" ht="210" customHeight="1" x14ac:dyDescent="0.3">
      <c r="A13" s="11" t="s">
        <v>255</v>
      </c>
      <c r="B13" s="12" t="s">
        <v>256</v>
      </c>
      <c r="C13" s="13" t="s">
        <v>257</v>
      </c>
    </row>
    <row r="14" spans="1:4" ht="89.25" customHeight="1" x14ac:dyDescent="0.25">
      <c r="A14" s="126" t="s">
        <v>258</v>
      </c>
      <c r="B14" s="134" t="s">
        <v>259</v>
      </c>
      <c r="C14" s="129" t="s">
        <v>257</v>
      </c>
    </row>
    <row r="15" spans="1:4" ht="103.9" customHeight="1" x14ac:dyDescent="0.25">
      <c r="A15" s="126"/>
      <c r="B15" s="134"/>
      <c r="C15" s="136"/>
    </row>
    <row r="16" spans="1:4" ht="9" hidden="1" customHeight="1" x14ac:dyDescent="0.25">
      <c r="A16" s="126"/>
      <c r="B16" s="134"/>
      <c r="C16" s="136"/>
    </row>
    <row r="17" spans="1:5" ht="25.5" hidden="1" customHeight="1" x14ac:dyDescent="0.25">
      <c r="A17" s="126"/>
      <c r="B17" s="134"/>
      <c r="C17" s="136"/>
    </row>
    <row r="18" spans="1:5" ht="23.1" hidden="1" customHeight="1" x14ac:dyDescent="0.25">
      <c r="A18" s="126"/>
      <c r="B18" s="134"/>
      <c r="C18" s="136"/>
    </row>
    <row r="19" spans="1:5" ht="15" hidden="1" customHeight="1" x14ac:dyDescent="0.25">
      <c r="A19" s="126"/>
      <c r="B19" s="134"/>
      <c r="C19" s="136"/>
    </row>
    <row r="20" spans="1:5" ht="15.75" hidden="1" x14ac:dyDescent="0.25">
      <c r="A20" s="126"/>
      <c r="B20" s="134"/>
      <c r="C20" s="136"/>
      <c r="D20" s="17"/>
    </row>
    <row r="21" spans="1:5" ht="58.9" customHeight="1" x14ac:dyDescent="0.25">
      <c r="A21" s="126"/>
      <c r="B21" s="134"/>
      <c r="C21" s="137"/>
      <c r="D21" s="17"/>
      <c r="E21" s="17"/>
    </row>
    <row r="22" spans="1:5" ht="94.9" customHeight="1" x14ac:dyDescent="0.3">
      <c r="A22" s="11" t="s">
        <v>260</v>
      </c>
      <c r="B22" s="12" t="s">
        <v>261</v>
      </c>
      <c r="C22" s="18">
        <v>700</v>
      </c>
      <c r="D22" s="17"/>
      <c r="E22" s="17"/>
    </row>
    <row r="23" spans="1:5" ht="133.9" customHeight="1" x14ac:dyDescent="0.3">
      <c r="A23" s="14" t="s">
        <v>262</v>
      </c>
      <c r="B23" s="15" t="s">
        <v>263</v>
      </c>
      <c r="C23" s="19">
        <v>700</v>
      </c>
      <c r="D23" s="17"/>
      <c r="E23" s="17"/>
    </row>
    <row r="24" spans="1:5" ht="187.15" customHeight="1" x14ac:dyDescent="0.3">
      <c r="A24" s="11" t="s">
        <v>264</v>
      </c>
      <c r="B24" s="12" t="s">
        <v>265</v>
      </c>
      <c r="C24" s="18">
        <v>16</v>
      </c>
      <c r="D24" s="17"/>
      <c r="E24" s="17"/>
    </row>
    <row r="25" spans="1:5" ht="225" x14ac:dyDescent="0.3">
      <c r="A25" s="14" t="s">
        <v>266</v>
      </c>
      <c r="B25" s="15" t="s">
        <v>267</v>
      </c>
      <c r="C25" s="19">
        <v>16</v>
      </c>
      <c r="D25" s="17"/>
      <c r="E25" s="17"/>
    </row>
    <row r="26" spans="1:5" ht="81" customHeight="1" x14ac:dyDescent="0.3">
      <c r="A26" s="11" t="s">
        <v>268</v>
      </c>
      <c r="B26" s="12" t="s">
        <v>269</v>
      </c>
      <c r="C26" s="13" t="s">
        <v>270</v>
      </c>
      <c r="D26" s="17"/>
      <c r="E26" s="17"/>
    </row>
    <row r="27" spans="1:5" ht="61.15" customHeight="1" x14ac:dyDescent="0.3">
      <c r="A27" s="11" t="s">
        <v>271</v>
      </c>
      <c r="B27" s="12" t="s">
        <v>272</v>
      </c>
      <c r="C27" s="13" t="s">
        <v>270</v>
      </c>
      <c r="D27" s="17"/>
      <c r="E27" s="17"/>
    </row>
    <row r="28" spans="1:5" ht="130.15" customHeight="1" x14ac:dyDescent="0.3">
      <c r="A28" s="11" t="s">
        <v>273</v>
      </c>
      <c r="B28" s="12" t="s">
        <v>274</v>
      </c>
      <c r="C28" s="13" t="s">
        <v>275</v>
      </c>
      <c r="D28" s="17"/>
      <c r="E28" s="17"/>
    </row>
    <row r="29" spans="1:5" ht="15.75" x14ac:dyDescent="0.25">
      <c r="A29" s="127" t="s">
        <v>276</v>
      </c>
      <c r="B29" s="131" t="s">
        <v>277</v>
      </c>
      <c r="C29" s="140" t="s">
        <v>275</v>
      </c>
      <c r="D29" s="17"/>
      <c r="E29" s="17"/>
    </row>
    <row r="30" spans="1:5" ht="210" customHeight="1" x14ac:dyDescent="0.25">
      <c r="A30" s="128"/>
      <c r="B30" s="131"/>
      <c r="C30" s="140"/>
      <c r="D30" s="17"/>
      <c r="E30" s="17"/>
    </row>
    <row r="31" spans="1:5" ht="57" customHeight="1" x14ac:dyDescent="0.25">
      <c r="A31" s="129" t="s">
        <v>278</v>
      </c>
      <c r="B31" s="126" t="s">
        <v>277</v>
      </c>
      <c r="C31" s="129" t="s">
        <v>275</v>
      </c>
      <c r="D31" s="17"/>
      <c r="E31" s="17"/>
    </row>
    <row r="32" spans="1:5" ht="133.15" customHeight="1" x14ac:dyDescent="0.25">
      <c r="A32" s="130"/>
      <c r="B32" s="126"/>
      <c r="C32" s="137"/>
      <c r="D32" s="17"/>
      <c r="E32" s="17"/>
    </row>
    <row r="33" spans="1:5" ht="169.9" customHeight="1" x14ac:dyDescent="0.3">
      <c r="A33" s="11" t="s">
        <v>279</v>
      </c>
      <c r="B33" s="12" t="s">
        <v>280</v>
      </c>
      <c r="C33" s="18">
        <v>55</v>
      </c>
      <c r="D33" s="17"/>
      <c r="E33" s="17"/>
    </row>
    <row r="34" spans="1:5" ht="262.89999999999998" customHeight="1" x14ac:dyDescent="0.3">
      <c r="A34" s="11" t="s">
        <v>281</v>
      </c>
      <c r="B34" s="11" t="s">
        <v>282</v>
      </c>
      <c r="C34" s="18">
        <v>55</v>
      </c>
      <c r="D34" s="17"/>
      <c r="E34" s="17"/>
    </row>
    <row r="35" spans="1:5" ht="226.15" customHeight="1" x14ac:dyDescent="0.3">
      <c r="A35" s="14" t="s">
        <v>283</v>
      </c>
      <c r="B35" s="14" t="s">
        <v>282</v>
      </c>
      <c r="C35" s="19">
        <v>55</v>
      </c>
      <c r="D35" s="10"/>
      <c r="E35" s="17"/>
    </row>
    <row r="36" spans="1:5" ht="166.15" customHeight="1" x14ac:dyDescent="0.3">
      <c r="A36" s="11" t="s">
        <v>284</v>
      </c>
      <c r="B36" s="12" t="s">
        <v>285</v>
      </c>
      <c r="C36" s="13" t="s">
        <v>286</v>
      </c>
      <c r="D36" s="10"/>
    </row>
    <row r="37" spans="1:5" ht="225" customHeight="1" x14ac:dyDescent="0.3">
      <c r="A37" s="11" t="s">
        <v>287</v>
      </c>
      <c r="B37" s="11" t="s">
        <v>288</v>
      </c>
      <c r="C37" s="13" t="s">
        <v>286</v>
      </c>
      <c r="D37" s="10"/>
    </row>
    <row r="38" spans="1:5" ht="208.9" customHeight="1" x14ac:dyDescent="0.3">
      <c r="A38" s="14" t="s">
        <v>289</v>
      </c>
      <c r="B38" s="14" t="s">
        <v>288</v>
      </c>
      <c r="C38" s="20" t="s">
        <v>286</v>
      </c>
    </row>
    <row r="39" spans="1:5" ht="21" customHeight="1" x14ac:dyDescent="0.3">
      <c r="A39" s="11" t="s">
        <v>290</v>
      </c>
      <c r="B39" s="12" t="s">
        <v>291</v>
      </c>
      <c r="C39" s="13" t="s">
        <v>292</v>
      </c>
      <c r="D39" s="10"/>
    </row>
    <row r="40" spans="1:5" ht="55.9" customHeight="1" x14ac:dyDescent="0.3">
      <c r="A40" s="11" t="s">
        <v>293</v>
      </c>
      <c r="B40" s="11" t="s">
        <v>294</v>
      </c>
      <c r="C40" s="13" t="s">
        <v>295</v>
      </c>
      <c r="D40" s="10"/>
    </row>
    <row r="41" spans="1:5" ht="82.15" customHeight="1" x14ac:dyDescent="0.3">
      <c r="A41" s="11" t="s">
        <v>296</v>
      </c>
      <c r="B41" s="12" t="s">
        <v>297</v>
      </c>
      <c r="C41" s="13" t="s">
        <v>298</v>
      </c>
    </row>
    <row r="42" spans="1:5" ht="75" x14ac:dyDescent="0.3">
      <c r="A42" s="11" t="s">
        <v>299</v>
      </c>
      <c r="B42" s="12" t="s">
        <v>297</v>
      </c>
      <c r="C42" s="13" t="s">
        <v>298</v>
      </c>
    </row>
    <row r="43" spans="1:5" ht="109.9" customHeight="1" x14ac:dyDescent="0.3">
      <c r="A43" s="14" t="s">
        <v>300</v>
      </c>
      <c r="B43" s="15" t="s">
        <v>301</v>
      </c>
      <c r="C43" s="20" t="s">
        <v>298</v>
      </c>
      <c r="D43" s="10"/>
    </row>
    <row r="44" spans="1:5" ht="94.9" customHeight="1" x14ac:dyDescent="0.3">
      <c r="A44" s="11" t="s">
        <v>302</v>
      </c>
      <c r="B44" s="12" t="s">
        <v>303</v>
      </c>
      <c r="C44" s="13" t="s">
        <v>304</v>
      </c>
      <c r="D44" s="1"/>
    </row>
    <row r="45" spans="1:5" s="1" customFormat="1" ht="136.9" customHeight="1" x14ac:dyDescent="0.3">
      <c r="A45" s="11" t="s">
        <v>305</v>
      </c>
      <c r="B45" s="12" t="s">
        <v>306</v>
      </c>
      <c r="C45" s="13" t="s">
        <v>304</v>
      </c>
    </row>
    <row r="46" spans="1:5" s="1" customFormat="1" ht="171" customHeight="1" x14ac:dyDescent="0.3">
      <c r="A46" s="14" t="s">
        <v>307</v>
      </c>
      <c r="B46" s="15" t="s">
        <v>308</v>
      </c>
      <c r="C46" s="20" t="s">
        <v>304</v>
      </c>
    </row>
    <row r="47" spans="1:5" s="1" customFormat="1" ht="42" customHeight="1" x14ac:dyDescent="0.3">
      <c r="A47" s="11" t="s">
        <v>309</v>
      </c>
      <c r="B47" s="12" t="s">
        <v>310</v>
      </c>
      <c r="C47" s="18">
        <v>194</v>
      </c>
    </row>
    <row r="48" spans="1:5" s="1" customFormat="1" ht="49.15" customHeight="1" x14ac:dyDescent="0.3">
      <c r="A48" s="11" t="s">
        <v>311</v>
      </c>
      <c r="B48" s="12" t="s">
        <v>310</v>
      </c>
      <c r="C48" s="18">
        <v>194</v>
      </c>
    </row>
    <row r="49" spans="1:3" s="1" customFormat="1" ht="97.15" customHeight="1" x14ac:dyDescent="0.3">
      <c r="A49" s="14" t="s">
        <v>312</v>
      </c>
      <c r="B49" s="15" t="s">
        <v>313</v>
      </c>
      <c r="C49" s="19">
        <v>194</v>
      </c>
    </row>
    <row r="50" spans="1:3" s="1" customFormat="1" ht="37.5" x14ac:dyDescent="0.3">
      <c r="A50" s="11" t="s">
        <v>314</v>
      </c>
      <c r="B50" s="12" t="s">
        <v>315</v>
      </c>
      <c r="C50" s="13" t="s">
        <v>316</v>
      </c>
    </row>
    <row r="51" spans="1:3" s="1" customFormat="1" ht="37.5" x14ac:dyDescent="0.3">
      <c r="A51" s="11" t="s">
        <v>317</v>
      </c>
      <c r="B51" s="12" t="s">
        <v>315</v>
      </c>
      <c r="C51" s="13" t="s">
        <v>316</v>
      </c>
    </row>
    <row r="52" spans="1:3" s="1" customFormat="1" ht="82.9" customHeight="1" x14ac:dyDescent="0.3">
      <c r="A52" s="14" t="s">
        <v>318</v>
      </c>
      <c r="B52" s="15" t="s">
        <v>319</v>
      </c>
      <c r="C52" s="20" t="s">
        <v>316</v>
      </c>
    </row>
    <row r="53" spans="1:3" s="1" customFormat="1" ht="56.25" x14ac:dyDescent="0.3">
      <c r="A53" s="11" t="s">
        <v>320</v>
      </c>
      <c r="B53" s="12" t="s">
        <v>321</v>
      </c>
      <c r="C53" s="13" t="s">
        <v>322</v>
      </c>
    </row>
    <row r="54" spans="1:3" s="1" customFormat="1" ht="85.15" customHeight="1" x14ac:dyDescent="0.3">
      <c r="A54" s="11" t="s">
        <v>323</v>
      </c>
      <c r="B54" s="15" t="s">
        <v>324</v>
      </c>
      <c r="C54" s="13" t="s">
        <v>322</v>
      </c>
    </row>
    <row r="55" spans="1:3" s="1" customFormat="1" ht="15" x14ac:dyDescent="0.25">
      <c r="A55" s="126" t="s">
        <v>325</v>
      </c>
      <c r="B55" s="134" t="s">
        <v>326</v>
      </c>
      <c r="C55" s="129" t="s">
        <v>322</v>
      </c>
    </row>
    <row r="56" spans="1:3" s="1" customFormat="1" ht="121.15" customHeight="1" x14ac:dyDescent="0.25">
      <c r="A56" s="126"/>
      <c r="B56" s="134"/>
      <c r="C56" s="137"/>
    </row>
    <row r="57" spans="1:3" s="1" customFormat="1" ht="37.5" x14ac:dyDescent="0.3">
      <c r="A57" s="13" t="s">
        <v>327</v>
      </c>
      <c r="B57" s="12" t="s">
        <v>328</v>
      </c>
      <c r="C57" s="13" t="s">
        <v>329</v>
      </c>
    </row>
    <row r="58" spans="1:3" s="1" customFormat="1" ht="37.5" x14ac:dyDescent="0.3">
      <c r="A58" s="13" t="s">
        <v>330</v>
      </c>
      <c r="B58" s="12" t="s">
        <v>331</v>
      </c>
      <c r="C58" s="13" t="s">
        <v>332</v>
      </c>
    </row>
    <row r="59" spans="1:3" s="1" customFormat="1" ht="100.15" customHeight="1" x14ac:dyDescent="0.3">
      <c r="A59" s="13" t="s">
        <v>333</v>
      </c>
      <c r="B59" s="12" t="s">
        <v>334</v>
      </c>
      <c r="C59" s="13" t="s">
        <v>332</v>
      </c>
    </row>
    <row r="60" spans="1:3" s="1" customFormat="1" ht="139.15" customHeight="1" x14ac:dyDescent="0.3">
      <c r="A60" s="20" t="s">
        <v>335</v>
      </c>
      <c r="B60" s="15" t="s">
        <v>336</v>
      </c>
      <c r="C60" s="20" t="s">
        <v>332</v>
      </c>
    </row>
    <row r="61" spans="1:3" s="1" customFormat="1" ht="37.5" x14ac:dyDescent="0.3">
      <c r="A61" s="13" t="s">
        <v>337</v>
      </c>
      <c r="B61" s="12" t="s">
        <v>338</v>
      </c>
      <c r="C61" s="13" t="s">
        <v>339</v>
      </c>
    </row>
    <row r="62" spans="1:3" s="1" customFormat="1" ht="30" customHeight="1" x14ac:dyDescent="0.3">
      <c r="A62" s="13" t="s">
        <v>340</v>
      </c>
      <c r="B62" s="12" t="s">
        <v>341</v>
      </c>
      <c r="C62" s="13" t="s">
        <v>342</v>
      </c>
    </row>
    <row r="63" spans="1:3" s="1" customFormat="1" ht="79.900000000000006" customHeight="1" x14ac:dyDescent="0.3">
      <c r="A63" s="13" t="s">
        <v>343</v>
      </c>
      <c r="B63" s="12" t="s">
        <v>344</v>
      </c>
      <c r="C63" s="13" t="s">
        <v>342</v>
      </c>
    </row>
    <row r="64" spans="1:3" s="1" customFormat="1" ht="114" customHeight="1" x14ac:dyDescent="0.3">
      <c r="A64" s="20" t="s">
        <v>345</v>
      </c>
      <c r="B64" s="15" t="s">
        <v>346</v>
      </c>
      <c r="C64" s="20" t="s">
        <v>342</v>
      </c>
    </row>
    <row r="65" spans="1:3" s="1" customFormat="1" ht="37.5" x14ac:dyDescent="0.3">
      <c r="A65" s="13" t="s">
        <v>347</v>
      </c>
      <c r="B65" s="12" t="s">
        <v>348</v>
      </c>
      <c r="C65" s="13" t="s">
        <v>349</v>
      </c>
    </row>
    <row r="66" spans="1:3" s="1" customFormat="1" ht="82.9" customHeight="1" x14ac:dyDescent="0.3">
      <c r="A66" s="13" t="s">
        <v>350</v>
      </c>
      <c r="B66" s="12" t="s">
        <v>351</v>
      </c>
      <c r="C66" s="20" t="s">
        <v>349</v>
      </c>
    </row>
    <row r="67" spans="1:3" s="1" customFormat="1" ht="131.25" x14ac:dyDescent="0.3">
      <c r="A67" s="20" t="s">
        <v>352</v>
      </c>
      <c r="B67" s="15" t="s">
        <v>353</v>
      </c>
      <c r="C67" s="20" t="s">
        <v>349</v>
      </c>
    </row>
    <row r="68" spans="1:3" s="1" customFormat="1" ht="37.5" x14ac:dyDescent="0.3">
      <c r="A68" s="11" t="s">
        <v>354</v>
      </c>
      <c r="B68" s="12" t="s">
        <v>355</v>
      </c>
      <c r="C68" s="13" t="s">
        <v>356</v>
      </c>
    </row>
    <row r="69" spans="1:3" s="1" customFormat="1" ht="15" x14ac:dyDescent="0.25">
      <c r="A69" s="131" t="s">
        <v>357</v>
      </c>
      <c r="B69" s="138" t="s">
        <v>358</v>
      </c>
      <c r="C69" s="140" t="s">
        <v>356</v>
      </c>
    </row>
    <row r="70" spans="1:3" s="1" customFormat="1" ht="48" customHeight="1" x14ac:dyDescent="0.25">
      <c r="A70" s="131"/>
      <c r="B70" s="139"/>
      <c r="C70" s="140"/>
    </row>
    <row r="71" spans="1:3" s="1" customFormat="1" ht="103.9" customHeight="1" x14ac:dyDescent="0.3">
      <c r="A71" s="11" t="s">
        <v>359</v>
      </c>
      <c r="B71" s="12" t="s">
        <v>360</v>
      </c>
      <c r="C71" s="13" t="s">
        <v>356</v>
      </c>
    </row>
    <row r="72" spans="1:3" s="1" customFormat="1" ht="156" customHeight="1" x14ac:dyDescent="0.3">
      <c r="A72" s="14" t="s">
        <v>361</v>
      </c>
      <c r="B72" s="15" t="s">
        <v>362</v>
      </c>
      <c r="C72" s="20" t="s">
        <v>356</v>
      </c>
    </row>
    <row r="73" spans="1:3" s="1" customFormat="1" ht="106.9" customHeight="1" x14ac:dyDescent="0.3">
      <c r="A73" s="11" t="s">
        <v>363</v>
      </c>
      <c r="B73" s="12" t="s">
        <v>364</v>
      </c>
      <c r="C73" s="21" t="s">
        <v>365</v>
      </c>
    </row>
    <row r="74" spans="1:3" s="1" customFormat="1" ht="171" customHeight="1" x14ac:dyDescent="0.3">
      <c r="A74" s="11" t="s">
        <v>366</v>
      </c>
      <c r="B74" s="12" t="s">
        <v>367</v>
      </c>
      <c r="C74" s="13" t="s">
        <v>365</v>
      </c>
    </row>
    <row r="75" spans="1:3" s="1" customFormat="1" ht="132" customHeight="1" x14ac:dyDescent="0.3">
      <c r="A75" s="11" t="s">
        <v>368</v>
      </c>
      <c r="B75" s="12" t="s">
        <v>369</v>
      </c>
      <c r="C75" s="13" t="s">
        <v>370</v>
      </c>
    </row>
    <row r="76" spans="1:3" s="1" customFormat="1" ht="172.15" customHeight="1" x14ac:dyDescent="0.3">
      <c r="A76" s="11" t="s">
        <v>371</v>
      </c>
      <c r="B76" s="12" t="s">
        <v>372</v>
      </c>
      <c r="C76" s="13" t="s">
        <v>370</v>
      </c>
    </row>
    <row r="77" spans="1:3" s="1" customFormat="1" ht="136.9" customHeight="1" x14ac:dyDescent="0.3">
      <c r="A77" s="14" t="s">
        <v>373</v>
      </c>
      <c r="B77" s="15" t="s">
        <v>372</v>
      </c>
      <c r="C77" s="20" t="s">
        <v>374</v>
      </c>
    </row>
    <row r="78" spans="1:3" s="1" customFormat="1" ht="130.15" customHeight="1" x14ac:dyDescent="0.3">
      <c r="A78" s="14" t="s">
        <v>375</v>
      </c>
      <c r="B78" s="15" t="s">
        <v>372</v>
      </c>
      <c r="C78" s="19">
        <v>400</v>
      </c>
    </row>
    <row r="79" spans="1:3" s="1" customFormat="1" ht="15" x14ac:dyDescent="0.25">
      <c r="A79" s="131" t="s">
        <v>376</v>
      </c>
      <c r="B79" s="125" t="s">
        <v>377</v>
      </c>
      <c r="C79" s="127" t="s">
        <v>378</v>
      </c>
    </row>
    <row r="80" spans="1:3" s="1" customFormat="1" ht="15" x14ac:dyDescent="0.25">
      <c r="A80" s="131"/>
      <c r="B80" s="125"/>
      <c r="C80" s="132"/>
    </row>
    <row r="81" spans="1:3" s="1" customFormat="1" ht="124.9" customHeight="1" x14ac:dyDescent="0.25">
      <c r="A81" s="131"/>
      <c r="B81" s="125"/>
      <c r="C81" s="135"/>
    </row>
    <row r="82" spans="1:3" s="1" customFormat="1" ht="157.9" customHeight="1" x14ac:dyDescent="0.3">
      <c r="A82" s="11" t="s">
        <v>379</v>
      </c>
      <c r="B82" s="12" t="s">
        <v>380</v>
      </c>
      <c r="C82" s="13" t="s">
        <v>378</v>
      </c>
    </row>
    <row r="83" spans="1:3" s="1" customFormat="1" ht="136.15" customHeight="1" x14ac:dyDescent="0.3">
      <c r="A83" s="14" t="s">
        <v>381</v>
      </c>
      <c r="B83" s="15" t="s">
        <v>380</v>
      </c>
      <c r="C83" s="20" t="s">
        <v>378</v>
      </c>
    </row>
    <row r="84" spans="1:3" s="1" customFormat="1" ht="166.15" customHeight="1" x14ac:dyDescent="0.3">
      <c r="A84" s="11" t="s">
        <v>382</v>
      </c>
      <c r="B84" s="12" t="s">
        <v>383</v>
      </c>
      <c r="C84" s="18">
        <v>364.35</v>
      </c>
    </row>
    <row r="85" spans="1:3" s="1" customFormat="1" ht="133.15" customHeight="1" x14ac:dyDescent="0.3">
      <c r="A85" s="11" t="s">
        <v>384</v>
      </c>
      <c r="B85" s="12" t="s">
        <v>385</v>
      </c>
      <c r="C85" s="18">
        <v>364.35</v>
      </c>
    </row>
    <row r="86" spans="1:3" s="1" customFormat="1" ht="120" customHeight="1" x14ac:dyDescent="0.3">
      <c r="A86" s="14" t="s">
        <v>386</v>
      </c>
      <c r="B86" s="14" t="s">
        <v>385</v>
      </c>
      <c r="C86" s="19">
        <v>364.35</v>
      </c>
    </row>
    <row r="87" spans="1:3" s="1" customFormat="1" ht="45" customHeight="1" x14ac:dyDescent="0.3">
      <c r="A87" s="11" t="s">
        <v>387</v>
      </c>
      <c r="B87" s="12" t="s">
        <v>388</v>
      </c>
      <c r="C87" s="18">
        <v>107.77</v>
      </c>
    </row>
    <row r="88" spans="1:3" s="1" customFormat="1" ht="39" customHeight="1" x14ac:dyDescent="0.3">
      <c r="A88" s="11" t="s">
        <v>389</v>
      </c>
      <c r="B88" s="12" t="s">
        <v>390</v>
      </c>
      <c r="C88" s="18">
        <v>107.77</v>
      </c>
    </row>
    <row r="89" spans="1:3" s="1" customFormat="1" ht="58.9" customHeight="1" x14ac:dyDescent="0.3">
      <c r="A89" s="11" t="s">
        <v>391</v>
      </c>
      <c r="B89" s="12" t="s">
        <v>392</v>
      </c>
      <c r="C89" s="18">
        <v>60.8</v>
      </c>
    </row>
    <row r="90" spans="1:3" s="1" customFormat="1" ht="61.15" customHeight="1" x14ac:dyDescent="0.3">
      <c r="A90" s="15" t="s">
        <v>393</v>
      </c>
      <c r="B90" s="22" t="s">
        <v>392</v>
      </c>
      <c r="C90" s="19">
        <v>60.8</v>
      </c>
    </row>
    <row r="91" spans="1:3" s="1" customFormat="1" ht="37.5" x14ac:dyDescent="0.3">
      <c r="A91" s="11" t="s">
        <v>394</v>
      </c>
      <c r="B91" s="11" t="s">
        <v>395</v>
      </c>
      <c r="C91" s="18">
        <v>21</v>
      </c>
    </row>
    <row r="92" spans="1:3" s="1" customFormat="1" ht="37.5" x14ac:dyDescent="0.3">
      <c r="A92" s="15" t="s">
        <v>396</v>
      </c>
      <c r="B92" s="23" t="s">
        <v>395</v>
      </c>
      <c r="C92" s="19">
        <v>21</v>
      </c>
    </row>
    <row r="93" spans="1:3" s="1" customFormat="1" ht="45" customHeight="1" x14ac:dyDescent="0.3">
      <c r="A93" s="11" t="s">
        <v>397</v>
      </c>
      <c r="B93" s="11" t="s">
        <v>398</v>
      </c>
      <c r="C93" s="18">
        <v>25.97</v>
      </c>
    </row>
    <row r="94" spans="1:3" s="1" customFormat="1" ht="43.9" customHeight="1" x14ac:dyDescent="0.3">
      <c r="A94" s="12" t="s">
        <v>399</v>
      </c>
      <c r="B94" s="24" t="s">
        <v>400</v>
      </c>
      <c r="C94" s="18">
        <v>25.97</v>
      </c>
    </row>
    <row r="95" spans="1:3" s="1" customFormat="1" ht="30" customHeight="1" x14ac:dyDescent="0.3">
      <c r="A95" s="15" t="s">
        <v>401</v>
      </c>
      <c r="B95" s="23" t="s">
        <v>400</v>
      </c>
      <c r="C95" s="19">
        <v>25.97</v>
      </c>
    </row>
    <row r="96" spans="1:3" s="1" customFormat="1" ht="61.15" customHeight="1" x14ac:dyDescent="0.3">
      <c r="A96" s="11" t="s">
        <v>402</v>
      </c>
      <c r="B96" s="12" t="s">
        <v>403</v>
      </c>
      <c r="C96" s="13" t="s">
        <v>404</v>
      </c>
    </row>
    <row r="97" spans="1:3" s="1" customFormat="1" ht="45" customHeight="1" x14ac:dyDescent="0.3">
      <c r="A97" s="11" t="s">
        <v>405</v>
      </c>
      <c r="B97" s="12" t="s">
        <v>406</v>
      </c>
      <c r="C97" s="13" t="s">
        <v>407</v>
      </c>
    </row>
    <row r="98" spans="1:3" s="1" customFormat="1" ht="57" customHeight="1" x14ac:dyDescent="0.3">
      <c r="A98" s="11" t="s">
        <v>408</v>
      </c>
      <c r="B98" s="12" t="s">
        <v>409</v>
      </c>
      <c r="C98" s="13" t="s">
        <v>407</v>
      </c>
    </row>
    <row r="99" spans="1:3" s="1" customFormat="1" ht="56.25" x14ac:dyDescent="0.3">
      <c r="A99" s="11" t="s">
        <v>410</v>
      </c>
      <c r="B99" s="12" t="s">
        <v>411</v>
      </c>
      <c r="C99" s="13" t="s">
        <v>407</v>
      </c>
    </row>
    <row r="100" spans="1:3" s="1" customFormat="1" ht="56.25" x14ac:dyDescent="0.3">
      <c r="A100" s="14" t="s">
        <v>412</v>
      </c>
      <c r="B100" s="15" t="s">
        <v>411</v>
      </c>
      <c r="C100" s="19">
        <v>400</v>
      </c>
    </row>
    <row r="101" spans="1:3" s="1" customFormat="1" ht="56.25" x14ac:dyDescent="0.3">
      <c r="A101" s="14" t="s">
        <v>413</v>
      </c>
      <c r="B101" s="15" t="s">
        <v>411</v>
      </c>
      <c r="C101" s="20" t="s">
        <v>414</v>
      </c>
    </row>
    <row r="102" spans="1:3" s="1" customFormat="1" ht="49.15" customHeight="1" x14ac:dyDescent="0.3">
      <c r="A102" s="11" t="s">
        <v>415</v>
      </c>
      <c r="B102" s="12" t="s">
        <v>416</v>
      </c>
      <c r="C102" s="18">
        <v>183.64</v>
      </c>
    </row>
    <row r="103" spans="1:3" s="1" customFormat="1" ht="63" customHeight="1" x14ac:dyDescent="0.3">
      <c r="A103" s="11" t="s">
        <v>417</v>
      </c>
      <c r="B103" s="12" t="s">
        <v>418</v>
      </c>
      <c r="C103" s="18">
        <v>110</v>
      </c>
    </row>
    <row r="104" spans="1:3" s="1" customFormat="1" ht="75" x14ac:dyDescent="0.3">
      <c r="A104" s="11" t="s">
        <v>419</v>
      </c>
      <c r="B104" s="12" t="s">
        <v>420</v>
      </c>
      <c r="C104" s="18">
        <v>110</v>
      </c>
    </row>
    <row r="105" spans="1:3" s="1" customFormat="1" ht="75" x14ac:dyDescent="0.3">
      <c r="A105" s="14" t="s">
        <v>421</v>
      </c>
      <c r="B105" s="15" t="s">
        <v>420</v>
      </c>
      <c r="C105" s="19">
        <v>110</v>
      </c>
    </row>
    <row r="106" spans="1:3" s="1" customFormat="1" ht="75" x14ac:dyDescent="0.3">
      <c r="A106" s="11" t="s">
        <v>422</v>
      </c>
      <c r="B106" s="12" t="s">
        <v>423</v>
      </c>
      <c r="C106" s="18">
        <v>73.64</v>
      </c>
    </row>
    <row r="107" spans="1:3" s="1" customFormat="1" ht="60" customHeight="1" x14ac:dyDescent="0.3">
      <c r="A107" s="14" t="s">
        <v>424</v>
      </c>
      <c r="B107" s="15" t="s">
        <v>423</v>
      </c>
      <c r="C107" s="19">
        <v>73.64</v>
      </c>
    </row>
    <row r="108" spans="1:3" s="1" customFormat="1" ht="37.5" x14ac:dyDescent="0.3">
      <c r="A108" s="11" t="s">
        <v>425</v>
      </c>
      <c r="B108" s="12" t="s">
        <v>426</v>
      </c>
      <c r="C108" s="18">
        <v>438.21</v>
      </c>
    </row>
    <row r="109" spans="1:3" s="1" customFormat="1" ht="76.150000000000006" customHeight="1" x14ac:dyDescent="0.3">
      <c r="A109" s="12" t="s">
        <v>427</v>
      </c>
      <c r="B109" s="11" t="s">
        <v>428</v>
      </c>
      <c r="C109" s="18">
        <v>438.21</v>
      </c>
    </row>
    <row r="110" spans="1:3" s="1" customFormat="1" ht="175.9" customHeight="1" x14ac:dyDescent="0.3">
      <c r="A110" s="12" t="s">
        <v>429</v>
      </c>
      <c r="B110" s="11" t="s">
        <v>430</v>
      </c>
      <c r="C110" s="18">
        <v>83.21</v>
      </c>
    </row>
    <row r="111" spans="1:3" s="1" customFormat="1" ht="210" customHeight="1" x14ac:dyDescent="0.3">
      <c r="A111" s="12" t="s">
        <v>431</v>
      </c>
      <c r="B111" s="11" t="s">
        <v>432</v>
      </c>
      <c r="C111" s="18">
        <v>83.21</v>
      </c>
    </row>
    <row r="112" spans="1:3" s="1" customFormat="1" ht="195" customHeight="1" x14ac:dyDescent="0.3">
      <c r="A112" s="15" t="s">
        <v>433</v>
      </c>
      <c r="B112" s="14" t="s">
        <v>432</v>
      </c>
      <c r="C112" s="19">
        <v>83.21</v>
      </c>
    </row>
    <row r="113" spans="1:3" s="1" customFormat="1" ht="177" customHeight="1" x14ac:dyDescent="0.3">
      <c r="A113" s="12" t="s">
        <v>434</v>
      </c>
      <c r="B113" s="11" t="s">
        <v>435</v>
      </c>
      <c r="C113" s="18">
        <v>15</v>
      </c>
    </row>
    <row r="114" spans="1:3" s="1" customFormat="1" ht="139.15" customHeight="1" x14ac:dyDescent="0.3">
      <c r="A114" s="15" t="s">
        <v>436</v>
      </c>
      <c r="B114" s="14" t="s">
        <v>435</v>
      </c>
      <c r="C114" s="19">
        <v>15</v>
      </c>
    </row>
    <row r="115" spans="1:3" s="1" customFormat="1" ht="199.15" customHeight="1" x14ac:dyDescent="0.3">
      <c r="A115" s="12" t="s">
        <v>437</v>
      </c>
      <c r="B115" s="11" t="s">
        <v>438</v>
      </c>
      <c r="C115" s="18">
        <v>10</v>
      </c>
    </row>
    <row r="116" spans="1:3" s="1" customFormat="1" ht="162" customHeight="1" x14ac:dyDescent="0.3">
      <c r="A116" s="15" t="s">
        <v>439</v>
      </c>
      <c r="B116" s="14" t="s">
        <v>438</v>
      </c>
      <c r="C116" s="19">
        <v>10</v>
      </c>
    </row>
    <row r="117" spans="1:3" s="1" customFormat="1" ht="168" customHeight="1" x14ac:dyDescent="0.3">
      <c r="A117" s="12" t="s">
        <v>440</v>
      </c>
      <c r="B117" s="11" t="s">
        <v>441</v>
      </c>
      <c r="C117" s="18">
        <v>10</v>
      </c>
    </row>
    <row r="118" spans="1:3" s="1" customFormat="1" ht="133.9" customHeight="1" x14ac:dyDescent="0.3">
      <c r="A118" s="15" t="s">
        <v>442</v>
      </c>
      <c r="B118" s="14" t="s">
        <v>441</v>
      </c>
      <c r="C118" s="19">
        <v>10</v>
      </c>
    </row>
    <row r="119" spans="1:3" s="1" customFormat="1" ht="207" customHeight="1" x14ac:dyDescent="0.3">
      <c r="A119" s="12" t="s">
        <v>443</v>
      </c>
      <c r="B119" s="11" t="s">
        <v>444</v>
      </c>
      <c r="C119" s="18">
        <v>15</v>
      </c>
    </row>
    <row r="120" spans="1:3" s="1" customFormat="1" ht="172.15" customHeight="1" x14ac:dyDescent="0.3">
      <c r="A120" s="15" t="s">
        <v>445</v>
      </c>
      <c r="B120" s="14" t="s">
        <v>444</v>
      </c>
      <c r="C120" s="19">
        <v>15</v>
      </c>
    </row>
    <row r="121" spans="1:3" s="1" customFormat="1" ht="243" customHeight="1" x14ac:dyDescent="0.3">
      <c r="A121" s="12" t="s">
        <v>446</v>
      </c>
      <c r="B121" s="11" t="s">
        <v>447</v>
      </c>
      <c r="C121" s="18">
        <v>5</v>
      </c>
    </row>
    <row r="122" spans="1:3" s="1" customFormat="1" ht="208.15" customHeight="1" x14ac:dyDescent="0.3">
      <c r="A122" s="15" t="s">
        <v>448</v>
      </c>
      <c r="B122" s="14" t="s">
        <v>449</v>
      </c>
      <c r="C122" s="19">
        <v>5</v>
      </c>
    </row>
    <row r="123" spans="1:3" s="1" customFormat="1" ht="115.15" customHeight="1" x14ac:dyDescent="0.3">
      <c r="A123" s="12" t="s">
        <v>450</v>
      </c>
      <c r="B123" s="11" t="s">
        <v>451</v>
      </c>
      <c r="C123" s="18">
        <v>80</v>
      </c>
    </row>
    <row r="124" spans="1:3" s="1" customFormat="1" ht="166.15" customHeight="1" x14ac:dyDescent="0.3">
      <c r="A124" s="12" t="s">
        <v>452</v>
      </c>
      <c r="B124" s="11" t="s">
        <v>453</v>
      </c>
      <c r="C124" s="18">
        <v>80</v>
      </c>
    </row>
    <row r="125" spans="1:3" s="1" customFormat="1" ht="136.9" customHeight="1" x14ac:dyDescent="0.3">
      <c r="A125" s="15" t="s">
        <v>454</v>
      </c>
      <c r="B125" s="14" t="s">
        <v>453</v>
      </c>
      <c r="C125" s="19">
        <v>80</v>
      </c>
    </row>
    <row r="126" spans="1:3" s="1" customFormat="1" ht="136.15" customHeight="1" x14ac:dyDescent="0.3">
      <c r="A126" s="12" t="s">
        <v>455</v>
      </c>
      <c r="B126" s="11" t="s">
        <v>456</v>
      </c>
      <c r="C126" s="18">
        <v>190</v>
      </c>
    </row>
    <row r="127" spans="1:3" s="1" customFormat="1" ht="98.25" customHeight="1" x14ac:dyDescent="0.25">
      <c r="A127" s="127" t="s">
        <v>457</v>
      </c>
      <c r="B127" s="131" t="s">
        <v>458</v>
      </c>
      <c r="C127" s="127">
        <v>190</v>
      </c>
    </row>
    <row r="128" spans="1:3" s="1" customFormat="1" ht="15" x14ac:dyDescent="0.25">
      <c r="A128" s="132"/>
      <c r="B128" s="131"/>
      <c r="C128" s="132"/>
    </row>
    <row r="129" spans="1:3" s="1" customFormat="1" ht="79.150000000000006" customHeight="1" x14ac:dyDescent="0.25">
      <c r="A129" s="133"/>
      <c r="B129" s="131"/>
      <c r="C129" s="135"/>
    </row>
    <row r="130" spans="1:3" s="1" customFormat="1" ht="15" x14ac:dyDescent="0.25">
      <c r="A130" s="134" t="s">
        <v>459</v>
      </c>
      <c r="B130" s="126" t="s">
        <v>458</v>
      </c>
      <c r="C130" s="129">
        <v>190</v>
      </c>
    </row>
    <row r="131" spans="1:3" s="1" customFormat="1" ht="138" customHeight="1" x14ac:dyDescent="0.25">
      <c r="A131" s="134"/>
      <c r="B131" s="126"/>
      <c r="C131" s="137"/>
    </row>
    <row r="132" spans="1:3" s="1" customFormat="1" ht="246" customHeight="1" x14ac:dyDescent="0.3">
      <c r="A132" s="12" t="s">
        <v>460</v>
      </c>
      <c r="B132" s="11" t="s">
        <v>461</v>
      </c>
      <c r="C132" s="18">
        <v>30</v>
      </c>
    </row>
    <row r="133" spans="1:3" s="1" customFormat="1" ht="288" customHeight="1" x14ac:dyDescent="0.3">
      <c r="A133" s="12" t="s">
        <v>462</v>
      </c>
      <c r="B133" s="11" t="s">
        <v>463</v>
      </c>
      <c r="C133" s="18">
        <v>30</v>
      </c>
    </row>
    <row r="134" spans="1:3" s="1" customFormat="1" ht="250.15" customHeight="1" x14ac:dyDescent="0.3">
      <c r="A134" s="15" t="s">
        <v>464</v>
      </c>
      <c r="B134" s="14" t="s">
        <v>463</v>
      </c>
      <c r="C134" s="19">
        <v>30</v>
      </c>
    </row>
    <row r="135" spans="1:3" s="1" customFormat="1" ht="37.5" x14ac:dyDescent="0.3">
      <c r="A135" s="11" t="s">
        <v>465</v>
      </c>
      <c r="B135" s="12" t="s">
        <v>466</v>
      </c>
      <c r="C135" s="13" t="s">
        <v>467</v>
      </c>
    </row>
    <row r="136" spans="1:3" s="1" customFormat="1" ht="37.5" x14ac:dyDescent="0.3">
      <c r="A136" s="11" t="s">
        <v>468</v>
      </c>
      <c r="B136" s="12" t="s">
        <v>469</v>
      </c>
      <c r="C136" s="13" t="s">
        <v>467</v>
      </c>
    </row>
    <row r="137" spans="1:3" s="1" customFormat="1" ht="42.95" customHeight="1" x14ac:dyDescent="0.3">
      <c r="A137" s="12" t="s">
        <v>470</v>
      </c>
      <c r="B137" s="12" t="s">
        <v>471</v>
      </c>
      <c r="C137" s="13" t="s">
        <v>467</v>
      </c>
    </row>
    <row r="138" spans="1:3" s="1" customFormat="1" ht="56.25" x14ac:dyDescent="0.3">
      <c r="A138" s="12" t="s">
        <v>472</v>
      </c>
      <c r="B138" s="12" t="s">
        <v>473</v>
      </c>
      <c r="C138" s="18">
        <v>520.08000000000004</v>
      </c>
    </row>
    <row r="139" spans="1:3" s="1" customFormat="1" ht="156" customHeight="1" x14ac:dyDescent="0.3">
      <c r="A139" s="15" t="s">
        <v>474</v>
      </c>
      <c r="B139" s="22" t="s">
        <v>475</v>
      </c>
      <c r="C139" s="19">
        <v>76</v>
      </c>
    </row>
    <row r="140" spans="1:3" s="1" customFormat="1" ht="172.9" customHeight="1" x14ac:dyDescent="0.3">
      <c r="A140" s="15" t="s">
        <v>476</v>
      </c>
      <c r="B140" s="15" t="s">
        <v>477</v>
      </c>
      <c r="C140" s="19">
        <v>38</v>
      </c>
    </row>
    <row r="141" spans="1:3" s="1" customFormat="1" ht="169.9" customHeight="1" x14ac:dyDescent="0.3">
      <c r="A141" s="15" t="s">
        <v>478</v>
      </c>
      <c r="B141" s="15" t="s">
        <v>479</v>
      </c>
      <c r="C141" s="19">
        <v>60</v>
      </c>
    </row>
    <row r="142" spans="1:3" s="1" customFormat="1" ht="168.75" x14ac:dyDescent="0.3">
      <c r="A142" s="15" t="s">
        <v>480</v>
      </c>
      <c r="B142" s="22" t="s">
        <v>481</v>
      </c>
      <c r="C142" s="19">
        <v>8.6</v>
      </c>
    </row>
    <row r="143" spans="1:3" s="1" customFormat="1" ht="154.9" customHeight="1" x14ac:dyDescent="0.3">
      <c r="A143" s="15" t="s">
        <v>482</v>
      </c>
      <c r="B143" s="22" t="s">
        <v>483</v>
      </c>
      <c r="C143" s="19">
        <v>96.23</v>
      </c>
    </row>
    <row r="144" spans="1:3" s="1" customFormat="1" ht="150" x14ac:dyDescent="0.3">
      <c r="A144" s="15" t="s">
        <v>484</v>
      </c>
      <c r="B144" s="22" t="s">
        <v>485</v>
      </c>
      <c r="C144" s="19">
        <v>49</v>
      </c>
    </row>
    <row r="145" spans="1:3" s="1" customFormat="1" ht="150" x14ac:dyDescent="0.3">
      <c r="A145" s="15" t="s">
        <v>486</v>
      </c>
      <c r="B145" s="22" t="s">
        <v>487</v>
      </c>
      <c r="C145" s="19">
        <v>33.159999999999997</v>
      </c>
    </row>
    <row r="146" spans="1:3" s="1" customFormat="1" ht="193.15" customHeight="1" x14ac:dyDescent="0.3">
      <c r="A146" s="15" t="s">
        <v>488</v>
      </c>
      <c r="B146" s="22" t="s">
        <v>489</v>
      </c>
      <c r="C146" s="19">
        <v>61</v>
      </c>
    </row>
    <row r="147" spans="1:3" s="1" customFormat="1" ht="131.25" x14ac:dyDescent="0.3">
      <c r="A147" s="15" t="s">
        <v>490</v>
      </c>
      <c r="B147" s="22" t="s">
        <v>491</v>
      </c>
      <c r="C147" s="19">
        <v>33.75</v>
      </c>
    </row>
    <row r="148" spans="1:3" s="1" customFormat="1" ht="187.5" x14ac:dyDescent="0.3">
      <c r="A148" s="15" t="s">
        <v>492</v>
      </c>
      <c r="B148" s="22" t="s">
        <v>493</v>
      </c>
      <c r="C148" s="19">
        <v>45.24</v>
      </c>
    </row>
    <row r="149" spans="1:3" s="1" customFormat="1" ht="150" x14ac:dyDescent="0.3">
      <c r="A149" s="15" t="s">
        <v>494</v>
      </c>
      <c r="B149" s="22" t="s">
        <v>495</v>
      </c>
      <c r="C149" s="19">
        <v>19.100000000000001</v>
      </c>
    </row>
    <row r="150" spans="1:3" s="1" customFormat="1" ht="79.150000000000006" customHeight="1" x14ac:dyDescent="0.3">
      <c r="A150" s="12" t="s">
        <v>496</v>
      </c>
      <c r="B150" s="12" t="s">
        <v>497</v>
      </c>
      <c r="C150" s="18">
        <v>151.02000000000001</v>
      </c>
    </row>
    <row r="151" spans="1:3" s="1" customFormat="1" ht="150" x14ac:dyDescent="0.3">
      <c r="A151" s="15" t="s">
        <v>498</v>
      </c>
      <c r="B151" s="22" t="s">
        <v>499</v>
      </c>
      <c r="C151" s="19">
        <v>63</v>
      </c>
    </row>
    <row r="152" spans="1:3" s="1" customFormat="1" ht="157.15" customHeight="1" x14ac:dyDescent="0.3">
      <c r="A152" s="15" t="s">
        <v>500</v>
      </c>
      <c r="B152" s="22" t="s">
        <v>501</v>
      </c>
      <c r="C152" s="19">
        <v>30</v>
      </c>
    </row>
    <row r="153" spans="1:3" s="1" customFormat="1" ht="199.15" customHeight="1" x14ac:dyDescent="0.3">
      <c r="A153" s="15" t="s">
        <v>502</v>
      </c>
      <c r="B153" s="22" t="s">
        <v>503</v>
      </c>
      <c r="C153" s="19">
        <v>48.02</v>
      </c>
    </row>
    <row r="154" spans="1:3" s="1" customFormat="1" ht="193.9" customHeight="1" x14ac:dyDescent="0.3">
      <c r="A154" s="15" t="s">
        <v>504</v>
      </c>
      <c r="B154" s="22" t="s">
        <v>505</v>
      </c>
      <c r="C154" s="19">
        <v>10</v>
      </c>
    </row>
    <row r="155" spans="1:3" s="1" customFormat="1" ht="58.15" customHeight="1" x14ac:dyDescent="0.3">
      <c r="A155" s="12" t="s">
        <v>506</v>
      </c>
      <c r="B155" s="12" t="s">
        <v>507</v>
      </c>
      <c r="C155" s="13" t="s">
        <v>508</v>
      </c>
    </row>
    <row r="156" spans="1:3" s="1" customFormat="1" ht="156" customHeight="1" x14ac:dyDescent="0.3">
      <c r="A156" s="15" t="s">
        <v>509</v>
      </c>
      <c r="B156" s="15" t="s">
        <v>510</v>
      </c>
      <c r="C156" s="19">
        <v>160</v>
      </c>
    </row>
    <row r="157" spans="1:3" s="1" customFormat="1" ht="175.9" customHeight="1" x14ac:dyDescent="0.3">
      <c r="A157" s="15" t="s">
        <v>511</v>
      </c>
      <c r="B157" s="15" t="s">
        <v>512</v>
      </c>
      <c r="C157" s="19">
        <v>150</v>
      </c>
    </row>
    <row r="158" spans="1:3" s="1" customFormat="1" ht="172.9" customHeight="1" x14ac:dyDescent="0.3">
      <c r="A158" s="15" t="s">
        <v>513</v>
      </c>
      <c r="B158" s="15" t="s">
        <v>514</v>
      </c>
      <c r="C158" s="19">
        <v>150</v>
      </c>
    </row>
    <row r="159" spans="1:3" s="1" customFormat="1" ht="153" customHeight="1" x14ac:dyDescent="0.3">
      <c r="A159" s="15" t="s">
        <v>515</v>
      </c>
      <c r="B159" s="22" t="s">
        <v>516</v>
      </c>
      <c r="C159" s="19">
        <v>15.75</v>
      </c>
    </row>
    <row r="160" spans="1:3" s="1" customFormat="1" ht="135" customHeight="1" x14ac:dyDescent="0.3">
      <c r="A160" s="15" t="s">
        <v>517</v>
      </c>
      <c r="B160" s="22" t="s">
        <v>518</v>
      </c>
      <c r="C160" s="19">
        <v>145</v>
      </c>
    </row>
    <row r="161" spans="1:3" s="1" customFormat="1" ht="150" x14ac:dyDescent="0.3">
      <c r="A161" s="15" t="s">
        <v>519</v>
      </c>
      <c r="B161" s="22" t="s">
        <v>520</v>
      </c>
      <c r="C161" s="19">
        <v>100</v>
      </c>
    </row>
    <row r="162" spans="1:3" s="1" customFormat="1" ht="136.15" customHeight="1" x14ac:dyDescent="0.3">
      <c r="A162" s="15" t="s">
        <v>521</v>
      </c>
      <c r="B162" s="22" t="s">
        <v>522</v>
      </c>
      <c r="C162" s="19">
        <v>70</v>
      </c>
    </row>
    <row r="163" spans="1:3" s="1" customFormat="1" ht="190.9" customHeight="1" x14ac:dyDescent="0.3">
      <c r="A163" s="15" t="s">
        <v>523</v>
      </c>
      <c r="B163" s="22" t="s">
        <v>524</v>
      </c>
      <c r="C163" s="19">
        <v>150</v>
      </c>
    </row>
    <row r="164" spans="1:3" s="1" customFormat="1" ht="117" customHeight="1" x14ac:dyDescent="0.3">
      <c r="A164" s="15" t="s">
        <v>525</v>
      </c>
      <c r="B164" s="22" t="s">
        <v>526</v>
      </c>
      <c r="C164" s="19">
        <v>62</v>
      </c>
    </row>
    <row r="165" spans="1:3" s="1" customFormat="1" ht="178.9" customHeight="1" x14ac:dyDescent="0.3">
      <c r="A165" s="15" t="s">
        <v>527</v>
      </c>
      <c r="B165" s="22" t="s">
        <v>528</v>
      </c>
      <c r="C165" s="19">
        <v>40</v>
      </c>
    </row>
    <row r="166" spans="1:3" s="1" customFormat="1" ht="133.9" customHeight="1" x14ac:dyDescent="0.3">
      <c r="A166" s="15" t="s">
        <v>529</v>
      </c>
      <c r="B166" s="22" t="s">
        <v>530</v>
      </c>
      <c r="C166" s="19">
        <v>57</v>
      </c>
    </row>
    <row r="167" spans="1:3" s="1" customFormat="1" ht="37.5" x14ac:dyDescent="0.3">
      <c r="A167" s="12" t="s">
        <v>531</v>
      </c>
      <c r="B167" s="12" t="s">
        <v>532</v>
      </c>
      <c r="C167" s="13" t="s">
        <v>533</v>
      </c>
    </row>
    <row r="168" spans="1:3" s="1" customFormat="1" ht="75" x14ac:dyDescent="0.3">
      <c r="A168" s="12" t="s">
        <v>534</v>
      </c>
      <c r="B168" s="12" t="s">
        <v>535</v>
      </c>
      <c r="C168" s="13" t="s">
        <v>536</v>
      </c>
    </row>
    <row r="169" spans="1:3" s="1" customFormat="1" ht="45" customHeight="1" x14ac:dyDescent="0.3">
      <c r="A169" s="12" t="s">
        <v>537</v>
      </c>
      <c r="B169" s="12" t="s">
        <v>538</v>
      </c>
      <c r="C169" s="13" t="s">
        <v>539</v>
      </c>
    </row>
    <row r="170" spans="1:3" s="1" customFormat="1" ht="37.5" x14ac:dyDescent="0.3">
      <c r="A170" s="12" t="s">
        <v>540</v>
      </c>
      <c r="B170" s="12" t="s">
        <v>541</v>
      </c>
      <c r="C170" s="13" t="s">
        <v>539</v>
      </c>
    </row>
    <row r="171" spans="1:3" s="1" customFormat="1" ht="75" x14ac:dyDescent="0.3">
      <c r="A171" s="12" t="s">
        <v>542</v>
      </c>
      <c r="B171" s="12" t="s">
        <v>543</v>
      </c>
      <c r="C171" s="13" t="s">
        <v>539</v>
      </c>
    </row>
    <row r="172" spans="1:3" s="1" customFormat="1" ht="58.15" customHeight="1" x14ac:dyDescent="0.3">
      <c r="A172" s="15" t="s">
        <v>544</v>
      </c>
      <c r="B172" s="15" t="s">
        <v>543</v>
      </c>
      <c r="C172" s="20" t="s">
        <v>539</v>
      </c>
    </row>
    <row r="173" spans="1:3" s="1" customFormat="1" ht="56.25" x14ac:dyDescent="0.3">
      <c r="A173" s="12" t="s">
        <v>545</v>
      </c>
      <c r="B173" s="12" t="s">
        <v>546</v>
      </c>
      <c r="C173" s="13" t="s">
        <v>547</v>
      </c>
    </row>
    <row r="174" spans="1:3" s="1" customFormat="1" ht="168.75" x14ac:dyDescent="0.3">
      <c r="A174" s="12" t="s">
        <v>548</v>
      </c>
      <c r="B174" s="11" t="s">
        <v>549</v>
      </c>
      <c r="C174" s="13" t="s">
        <v>550</v>
      </c>
    </row>
    <row r="175" spans="1:3" s="1" customFormat="1" ht="187.5" x14ac:dyDescent="0.3">
      <c r="A175" s="12" t="s">
        <v>551</v>
      </c>
      <c r="B175" s="11" t="s">
        <v>552</v>
      </c>
      <c r="C175" s="13" t="s">
        <v>550</v>
      </c>
    </row>
    <row r="176" spans="1:3" s="1" customFormat="1" ht="151.15" customHeight="1" x14ac:dyDescent="0.3">
      <c r="A176" s="15" t="s">
        <v>553</v>
      </c>
      <c r="B176" s="14" t="s">
        <v>552</v>
      </c>
      <c r="C176" s="20" t="s">
        <v>550</v>
      </c>
    </row>
    <row r="177" spans="1:3" s="1" customFormat="1" ht="103.15" customHeight="1" x14ac:dyDescent="0.3">
      <c r="A177" s="12" t="s">
        <v>554</v>
      </c>
      <c r="B177" s="12" t="s">
        <v>555</v>
      </c>
      <c r="C177" s="13" t="s">
        <v>556</v>
      </c>
    </row>
    <row r="178" spans="1:3" s="1" customFormat="1" ht="124.15" customHeight="1" x14ac:dyDescent="0.3">
      <c r="A178" s="12" t="s">
        <v>557</v>
      </c>
      <c r="B178" s="12" t="s">
        <v>558</v>
      </c>
      <c r="C178" s="13" t="s">
        <v>556</v>
      </c>
    </row>
    <row r="179" spans="1:3" s="1" customFormat="1" ht="99" customHeight="1" x14ac:dyDescent="0.3">
      <c r="A179" s="15" t="s">
        <v>559</v>
      </c>
      <c r="B179" s="15" t="s">
        <v>558</v>
      </c>
      <c r="C179" s="20" t="s">
        <v>556</v>
      </c>
    </row>
    <row r="180" spans="1:3" s="1" customFormat="1" ht="112.5" x14ac:dyDescent="0.3">
      <c r="A180" s="12" t="s">
        <v>560</v>
      </c>
      <c r="B180" s="12" t="s">
        <v>561</v>
      </c>
      <c r="C180" s="13" t="s">
        <v>562</v>
      </c>
    </row>
    <row r="181" spans="1:3" s="1" customFormat="1" ht="131.25" x14ac:dyDescent="0.3">
      <c r="A181" s="11" t="s">
        <v>563</v>
      </c>
      <c r="B181" s="12" t="s">
        <v>564</v>
      </c>
      <c r="C181" s="13" t="s">
        <v>562</v>
      </c>
    </row>
    <row r="182" spans="1:3" s="1" customFormat="1" ht="120" customHeight="1" x14ac:dyDescent="0.3">
      <c r="A182" s="14" t="s">
        <v>565</v>
      </c>
      <c r="B182" s="15" t="s">
        <v>564</v>
      </c>
      <c r="C182" s="20" t="s">
        <v>562</v>
      </c>
    </row>
    <row r="183" spans="1:3" s="1" customFormat="1" ht="93.75" x14ac:dyDescent="0.3">
      <c r="A183" s="11" t="s">
        <v>566</v>
      </c>
      <c r="B183" s="11" t="s">
        <v>567</v>
      </c>
      <c r="C183" s="13" t="s">
        <v>568</v>
      </c>
    </row>
    <row r="184" spans="1:3" s="1" customFormat="1" ht="112.5" x14ac:dyDescent="0.3">
      <c r="A184" s="14" t="s">
        <v>569</v>
      </c>
      <c r="B184" s="15" t="s">
        <v>570</v>
      </c>
      <c r="C184" s="20" t="s">
        <v>568</v>
      </c>
    </row>
    <row r="185" spans="1:3" s="1" customFormat="1" ht="56.25" x14ac:dyDescent="0.3">
      <c r="A185" s="11" t="s">
        <v>571</v>
      </c>
      <c r="B185" s="12" t="s">
        <v>572</v>
      </c>
      <c r="C185" s="18">
        <v>397.31</v>
      </c>
    </row>
    <row r="186" spans="1:3" s="1" customFormat="1" ht="75" x14ac:dyDescent="0.3">
      <c r="A186" s="11" t="s">
        <v>573</v>
      </c>
      <c r="B186" s="12" t="s">
        <v>574</v>
      </c>
      <c r="C186" s="18">
        <v>397.31</v>
      </c>
    </row>
    <row r="187" spans="1:3" s="1" customFormat="1" ht="56.25" x14ac:dyDescent="0.3">
      <c r="A187" s="14" t="s">
        <v>575</v>
      </c>
      <c r="B187" s="15" t="s">
        <v>574</v>
      </c>
      <c r="C187" s="19">
        <v>397.31</v>
      </c>
    </row>
    <row r="188" spans="1:3" s="1" customFormat="1" ht="37.5" x14ac:dyDescent="0.3">
      <c r="A188" s="11" t="s">
        <v>576</v>
      </c>
      <c r="B188" s="11" t="s">
        <v>577</v>
      </c>
      <c r="C188" s="18">
        <v>277.17</v>
      </c>
    </row>
    <row r="189" spans="1:3" s="1" customFormat="1" ht="48" customHeight="1" x14ac:dyDescent="0.3">
      <c r="A189" s="14" t="s">
        <v>578</v>
      </c>
      <c r="B189" s="14" t="s">
        <v>579</v>
      </c>
      <c r="C189" s="19">
        <v>277.17</v>
      </c>
    </row>
    <row r="190" spans="1:3" s="1" customFormat="1" ht="37.5" x14ac:dyDescent="0.3">
      <c r="A190" s="11" t="s">
        <v>580</v>
      </c>
      <c r="B190" s="12" t="s">
        <v>581</v>
      </c>
      <c r="C190" s="13" t="s">
        <v>582</v>
      </c>
    </row>
    <row r="191" spans="1:3" s="1" customFormat="1" ht="37.5" x14ac:dyDescent="0.3">
      <c r="A191" s="11" t="s">
        <v>583</v>
      </c>
      <c r="B191" s="12" t="s">
        <v>584</v>
      </c>
      <c r="C191" s="13" t="s">
        <v>582</v>
      </c>
    </row>
    <row r="192" spans="1:3" s="1" customFormat="1" ht="37.5" x14ac:dyDescent="0.3">
      <c r="A192" s="14" t="s">
        <v>585</v>
      </c>
      <c r="B192" s="15" t="s">
        <v>584</v>
      </c>
      <c r="C192" s="20" t="s">
        <v>586</v>
      </c>
    </row>
    <row r="193" spans="1:3" s="1" customFormat="1" ht="37.5" x14ac:dyDescent="0.3">
      <c r="A193" s="14" t="s">
        <v>587</v>
      </c>
      <c r="B193" s="15" t="s">
        <v>584</v>
      </c>
      <c r="C193" s="20" t="s">
        <v>588</v>
      </c>
    </row>
    <row r="194" spans="1:3" s="1" customFormat="1" ht="37.5" x14ac:dyDescent="0.3">
      <c r="A194" s="14" t="s">
        <v>589</v>
      </c>
      <c r="B194" s="15" t="s">
        <v>584</v>
      </c>
      <c r="C194" s="20" t="s">
        <v>590</v>
      </c>
    </row>
    <row r="195" spans="1:3" s="1" customFormat="1" ht="37.5" x14ac:dyDescent="0.3">
      <c r="A195" s="14" t="s">
        <v>591</v>
      </c>
      <c r="B195" s="15" t="s">
        <v>584</v>
      </c>
      <c r="C195" s="19">
        <v>299.45</v>
      </c>
    </row>
    <row r="196" spans="1:3" s="1" customFormat="1" ht="37.5" x14ac:dyDescent="0.3">
      <c r="A196" s="14" t="s">
        <v>592</v>
      </c>
      <c r="B196" s="15" t="s">
        <v>584</v>
      </c>
      <c r="C196" s="20" t="s">
        <v>593</v>
      </c>
    </row>
    <row r="197" spans="1:3" s="1" customFormat="1" ht="37.5" x14ac:dyDescent="0.3">
      <c r="A197" s="14" t="s">
        <v>594</v>
      </c>
      <c r="B197" s="15" t="s">
        <v>584</v>
      </c>
      <c r="C197" s="19">
        <v>828.54</v>
      </c>
    </row>
    <row r="198" spans="1:3" s="1" customFormat="1" ht="37.5" x14ac:dyDescent="0.3">
      <c r="A198" s="14" t="s">
        <v>595</v>
      </c>
      <c r="B198" s="15" t="s">
        <v>584</v>
      </c>
      <c r="C198" s="19">
        <v>128.66</v>
      </c>
    </row>
    <row r="199" spans="1:3" s="1" customFormat="1" ht="37.5" x14ac:dyDescent="0.3">
      <c r="A199" s="14" t="s">
        <v>596</v>
      </c>
      <c r="B199" s="15" t="s">
        <v>584</v>
      </c>
      <c r="C199" s="20" t="s">
        <v>597</v>
      </c>
    </row>
    <row r="200" spans="1:3" s="1" customFormat="1" ht="37.5" x14ac:dyDescent="0.3">
      <c r="A200" s="14" t="s">
        <v>598</v>
      </c>
      <c r="B200" s="15" t="s">
        <v>584</v>
      </c>
      <c r="C200" s="20" t="s">
        <v>599</v>
      </c>
    </row>
    <row r="201" spans="1:3" s="1" customFormat="1" ht="36" customHeight="1" x14ac:dyDescent="0.3">
      <c r="A201" s="14" t="s">
        <v>600</v>
      </c>
      <c r="B201" s="15" t="s">
        <v>584</v>
      </c>
      <c r="C201" s="19">
        <v>414.12</v>
      </c>
    </row>
    <row r="202" spans="1:3" s="1" customFormat="1" ht="45" customHeight="1" x14ac:dyDescent="0.3">
      <c r="A202" s="14" t="s">
        <v>601</v>
      </c>
      <c r="B202" s="15" t="s">
        <v>584</v>
      </c>
      <c r="C202" s="20" t="s">
        <v>602</v>
      </c>
    </row>
    <row r="203" spans="1:3" s="1" customFormat="1" ht="45" customHeight="1" x14ac:dyDescent="0.3">
      <c r="A203" s="11" t="s">
        <v>603</v>
      </c>
      <c r="B203" s="12" t="s">
        <v>604</v>
      </c>
      <c r="C203" s="13" t="s">
        <v>605</v>
      </c>
    </row>
    <row r="204" spans="1:3" s="1" customFormat="1" ht="64.900000000000006" customHeight="1" x14ac:dyDescent="0.3">
      <c r="A204" s="11" t="s">
        <v>606</v>
      </c>
      <c r="B204" s="12" t="s">
        <v>607</v>
      </c>
      <c r="C204" s="13" t="s">
        <v>608</v>
      </c>
    </row>
    <row r="205" spans="1:3" s="1" customFormat="1" ht="76.150000000000006" customHeight="1" x14ac:dyDescent="0.3">
      <c r="A205" s="11" t="s">
        <v>609</v>
      </c>
      <c r="B205" s="12" t="s">
        <v>610</v>
      </c>
      <c r="C205" s="13" t="s">
        <v>608</v>
      </c>
    </row>
    <row r="206" spans="1:3" s="1" customFormat="1" ht="79.900000000000006" customHeight="1" x14ac:dyDescent="0.3">
      <c r="A206" s="14" t="s">
        <v>611</v>
      </c>
      <c r="B206" s="15" t="s">
        <v>610</v>
      </c>
      <c r="C206" s="20" t="s">
        <v>612</v>
      </c>
    </row>
    <row r="207" spans="1:3" s="1" customFormat="1" ht="75" x14ac:dyDescent="0.3">
      <c r="A207" s="14" t="s">
        <v>613</v>
      </c>
      <c r="B207" s="15" t="s">
        <v>610</v>
      </c>
      <c r="C207" s="20" t="s">
        <v>614</v>
      </c>
    </row>
    <row r="208" spans="1:3" s="1" customFormat="1" ht="75" x14ac:dyDescent="0.3">
      <c r="A208" s="14" t="s">
        <v>615</v>
      </c>
      <c r="B208" s="15" t="s">
        <v>610</v>
      </c>
      <c r="C208" s="20" t="s">
        <v>616</v>
      </c>
    </row>
    <row r="209" spans="1:3" s="1" customFormat="1" ht="82.15" customHeight="1" x14ac:dyDescent="0.3">
      <c r="A209" s="14" t="s">
        <v>617</v>
      </c>
      <c r="B209" s="15" t="s">
        <v>610</v>
      </c>
      <c r="C209" s="20" t="s">
        <v>618</v>
      </c>
    </row>
    <row r="210" spans="1:3" s="1" customFormat="1" ht="150" x14ac:dyDescent="0.3">
      <c r="A210" s="11" t="s">
        <v>619</v>
      </c>
      <c r="B210" s="12" t="s">
        <v>620</v>
      </c>
      <c r="C210" s="13" t="s">
        <v>621</v>
      </c>
    </row>
    <row r="211" spans="1:3" s="1" customFormat="1" ht="15" x14ac:dyDescent="0.25">
      <c r="A211" s="131" t="s">
        <v>622</v>
      </c>
      <c r="B211" s="125" t="s">
        <v>623</v>
      </c>
      <c r="C211" s="127" t="s">
        <v>621</v>
      </c>
    </row>
    <row r="212" spans="1:3" s="1" customFormat="1" ht="142.15" customHeight="1" x14ac:dyDescent="0.25">
      <c r="A212" s="131"/>
      <c r="B212" s="125"/>
      <c r="C212" s="135"/>
    </row>
    <row r="213" spans="1:3" s="1" customFormat="1" ht="138" customHeight="1" x14ac:dyDescent="0.3">
      <c r="A213" s="14" t="s">
        <v>624</v>
      </c>
      <c r="B213" s="15" t="s">
        <v>623</v>
      </c>
      <c r="C213" s="20" t="s">
        <v>621</v>
      </c>
    </row>
    <row r="214" spans="1:3" s="1" customFormat="1" ht="115.9" customHeight="1" x14ac:dyDescent="0.3">
      <c r="A214" s="11" t="s">
        <v>625</v>
      </c>
      <c r="B214" s="12" t="s">
        <v>626</v>
      </c>
      <c r="C214" s="13" t="s">
        <v>627</v>
      </c>
    </row>
    <row r="215" spans="1:3" s="1" customFormat="1" ht="115.15" customHeight="1" x14ac:dyDescent="0.3">
      <c r="A215" s="11" t="s">
        <v>628</v>
      </c>
      <c r="B215" s="12" t="s">
        <v>629</v>
      </c>
      <c r="C215" s="13" t="s">
        <v>627</v>
      </c>
    </row>
    <row r="216" spans="1:3" s="1" customFormat="1" ht="15" x14ac:dyDescent="0.25">
      <c r="A216" s="126" t="s">
        <v>630</v>
      </c>
      <c r="B216" s="134" t="s">
        <v>629</v>
      </c>
      <c r="C216" s="129" t="s">
        <v>627</v>
      </c>
    </row>
    <row r="217" spans="1:3" s="1" customFormat="1" ht="15" x14ac:dyDescent="0.25">
      <c r="A217" s="126"/>
      <c r="B217" s="134"/>
      <c r="C217" s="136"/>
    </row>
    <row r="218" spans="1:3" s="1" customFormat="1" ht="15" x14ac:dyDescent="0.25">
      <c r="A218" s="126"/>
      <c r="B218" s="134"/>
      <c r="C218" s="136"/>
    </row>
    <row r="219" spans="1:3" s="1" customFormat="1" ht="15" x14ac:dyDescent="0.25">
      <c r="A219" s="126"/>
      <c r="B219" s="134"/>
      <c r="C219" s="136"/>
    </row>
    <row r="220" spans="1:3" s="1" customFormat="1" ht="57" customHeight="1" x14ac:dyDescent="0.25">
      <c r="A220" s="126"/>
      <c r="B220" s="134"/>
      <c r="C220" s="137"/>
    </row>
    <row r="221" spans="1:3" s="1" customFormat="1" ht="82.15" customHeight="1" x14ac:dyDescent="0.3">
      <c r="A221" s="11" t="s">
        <v>631</v>
      </c>
      <c r="B221" s="12" t="s">
        <v>632</v>
      </c>
      <c r="C221" s="18">
        <v>989.48</v>
      </c>
    </row>
    <row r="222" spans="1:3" s="1" customFormat="1" ht="79.150000000000006" customHeight="1" x14ac:dyDescent="0.3">
      <c r="A222" s="11" t="s">
        <v>633</v>
      </c>
      <c r="B222" s="12" t="s">
        <v>634</v>
      </c>
      <c r="C222" s="18">
        <v>989.48</v>
      </c>
    </row>
    <row r="223" spans="1:3" s="1" customFormat="1" ht="79.900000000000006" customHeight="1" x14ac:dyDescent="0.3">
      <c r="A223" s="14" t="s">
        <v>635</v>
      </c>
      <c r="B223" s="15" t="s">
        <v>634</v>
      </c>
      <c r="C223" s="19">
        <v>989.48</v>
      </c>
    </row>
    <row r="224" spans="1:3" s="1" customFormat="1" ht="115.15" customHeight="1" x14ac:dyDescent="0.3">
      <c r="A224" s="11" t="s">
        <v>636</v>
      </c>
      <c r="B224" s="12" t="s">
        <v>637</v>
      </c>
      <c r="C224" s="18">
        <v>60.06</v>
      </c>
    </row>
    <row r="225" spans="1:3" s="1" customFormat="1" ht="131.25" x14ac:dyDescent="0.3">
      <c r="A225" s="11" t="s">
        <v>638</v>
      </c>
      <c r="B225" s="12" t="s">
        <v>639</v>
      </c>
      <c r="C225" s="18">
        <v>60.06</v>
      </c>
    </row>
    <row r="226" spans="1:3" s="1" customFormat="1" ht="112.5" x14ac:dyDescent="0.3">
      <c r="A226" s="14" t="s">
        <v>640</v>
      </c>
      <c r="B226" s="15" t="s">
        <v>639</v>
      </c>
      <c r="C226" s="19">
        <v>60.06</v>
      </c>
    </row>
    <row r="227" spans="1:3" s="1" customFormat="1" ht="111" customHeight="1" x14ac:dyDescent="0.3">
      <c r="A227" s="11" t="s">
        <v>641</v>
      </c>
      <c r="B227" s="12" t="s">
        <v>642</v>
      </c>
      <c r="C227" s="13" t="s">
        <v>643</v>
      </c>
    </row>
    <row r="228" spans="1:3" s="1" customFormat="1" ht="131.25" x14ac:dyDescent="0.3">
      <c r="A228" s="11" t="s">
        <v>644</v>
      </c>
      <c r="B228" s="12" t="s">
        <v>645</v>
      </c>
      <c r="C228" s="13" t="s">
        <v>643</v>
      </c>
    </row>
    <row r="229" spans="1:3" s="1" customFormat="1" ht="118.9" customHeight="1" x14ac:dyDescent="0.3">
      <c r="A229" s="14" t="s">
        <v>646</v>
      </c>
      <c r="B229" s="15" t="s">
        <v>645</v>
      </c>
      <c r="C229" s="20" t="s">
        <v>643</v>
      </c>
    </row>
    <row r="230" spans="1:3" s="1" customFormat="1" ht="54" customHeight="1" x14ac:dyDescent="0.3">
      <c r="A230" s="11" t="s">
        <v>647</v>
      </c>
      <c r="B230" s="12" t="s">
        <v>648</v>
      </c>
      <c r="C230" s="13" t="s">
        <v>649</v>
      </c>
    </row>
    <row r="231" spans="1:3" s="1" customFormat="1" ht="75" x14ac:dyDescent="0.3">
      <c r="A231" s="11" t="s">
        <v>650</v>
      </c>
      <c r="B231" s="12" t="s">
        <v>651</v>
      </c>
      <c r="C231" s="13" t="s">
        <v>649</v>
      </c>
    </row>
    <row r="232" spans="1:3" s="1" customFormat="1" ht="57" customHeight="1" x14ac:dyDescent="0.3">
      <c r="A232" s="14" t="s">
        <v>652</v>
      </c>
      <c r="B232" s="15" t="s">
        <v>651</v>
      </c>
      <c r="C232" s="20" t="s">
        <v>649</v>
      </c>
    </row>
    <row r="233" spans="1:3" s="1" customFormat="1" ht="67.900000000000006" customHeight="1" x14ac:dyDescent="0.3">
      <c r="A233" s="11" t="s">
        <v>653</v>
      </c>
      <c r="B233" s="12" t="s">
        <v>654</v>
      </c>
      <c r="C233" s="13" t="s">
        <v>655</v>
      </c>
    </row>
    <row r="234" spans="1:3" s="1" customFormat="1" ht="15" x14ac:dyDescent="0.25">
      <c r="A234" s="127" t="s">
        <v>656</v>
      </c>
      <c r="B234" s="125" t="s">
        <v>657</v>
      </c>
      <c r="C234" s="127" t="s">
        <v>655</v>
      </c>
    </row>
    <row r="235" spans="1:3" s="1" customFormat="1" ht="30" customHeight="1" x14ac:dyDescent="0.25">
      <c r="A235" s="132"/>
      <c r="B235" s="125"/>
      <c r="C235" s="132"/>
    </row>
    <row r="236" spans="1:3" s="1" customFormat="1" ht="15" hidden="1" customHeight="1" x14ac:dyDescent="0.25">
      <c r="A236" s="132"/>
      <c r="B236" s="125"/>
      <c r="C236" s="132"/>
    </row>
    <row r="237" spans="1:3" s="1" customFormat="1" ht="33" customHeight="1" x14ac:dyDescent="0.25">
      <c r="A237" s="135"/>
      <c r="B237" s="125"/>
      <c r="C237" s="135"/>
    </row>
    <row r="238" spans="1:3" s="1" customFormat="1" ht="75" x14ac:dyDescent="0.3">
      <c r="A238" s="14" t="s">
        <v>658</v>
      </c>
      <c r="B238" s="15" t="s">
        <v>657</v>
      </c>
      <c r="C238" s="20" t="s">
        <v>655</v>
      </c>
    </row>
    <row r="239" spans="1:3" s="1" customFormat="1" ht="117" customHeight="1" x14ac:dyDescent="0.25">
      <c r="A239" s="127" t="s">
        <v>659</v>
      </c>
      <c r="B239" s="131" t="s">
        <v>660</v>
      </c>
      <c r="C239" s="127" t="s">
        <v>661</v>
      </c>
    </row>
    <row r="240" spans="1:3" s="1" customFormat="1" ht="4.9000000000000004" hidden="1" customHeight="1" x14ac:dyDescent="0.25">
      <c r="A240" s="132"/>
      <c r="B240" s="131"/>
      <c r="C240" s="132"/>
    </row>
    <row r="241" spans="1:3" s="1" customFormat="1" ht="15" hidden="1" x14ac:dyDescent="0.25">
      <c r="A241" s="132"/>
      <c r="B241" s="131"/>
      <c r="C241" s="132"/>
    </row>
    <row r="242" spans="1:3" s="1" customFormat="1" ht="15" hidden="1" x14ac:dyDescent="0.25">
      <c r="A242" s="135"/>
      <c r="B242" s="131"/>
      <c r="C242" s="135"/>
    </row>
    <row r="243" spans="1:3" s="1" customFormat="1" ht="73.900000000000006" customHeight="1" x14ac:dyDescent="0.25">
      <c r="A243" s="127" t="s">
        <v>662</v>
      </c>
      <c r="B243" s="125" t="s">
        <v>663</v>
      </c>
      <c r="C243" s="127" t="s">
        <v>661</v>
      </c>
    </row>
    <row r="244" spans="1:3" s="1" customFormat="1" ht="15" hidden="1" x14ac:dyDescent="0.25">
      <c r="A244" s="132"/>
      <c r="B244" s="125"/>
      <c r="C244" s="132"/>
    </row>
    <row r="245" spans="1:3" s="1" customFormat="1" ht="16.149999999999999" customHeight="1" x14ac:dyDescent="0.25">
      <c r="A245" s="132"/>
      <c r="B245" s="125"/>
      <c r="C245" s="132"/>
    </row>
    <row r="246" spans="1:3" s="1" customFormat="1" ht="25.15" customHeight="1" x14ac:dyDescent="0.25">
      <c r="A246" s="135"/>
      <c r="B246" s="125"/>
      <c r="C246" s="135"/>
    </row>
    <row r="247" spans="1:3" s="1" customFormat="1" ht="115.15" customHeight="1" x14ac:dyDescent="0.25">
      <c r="A247" s="129" t="s">
        <v>664</v>
      </c>
      <c r="B247" s="134" t="s">
        <v>663</v>
      </c>
      <c r="C247" s="129" t="s">
        <v>661</v>
      </c>
    </row>
    <row r="248" spans="1:3" s="1" customFormat="1" ht="1.1499999999999999" hidden="1" customHeight="1" x14ac:dyDescent="0.25">
      <c r="A248" s="136"/>
      <c r="B248" s="134"/>
      <c r="C248" s="136"/>
    </row>
    <row r="249" spans="1:3" s="1" customFormat="1" ht="15" hidden="1" x14ac:dyDescent="0.25">
      <c r="A249" s="136"/>
      <c r="B249" s="134"/>
      <c r="C249" s="136"/>
    </row>
    <row r="250" spans="1:3" s="1" customFormat="1" ht="15" hidden="1" customHeight="1" x14ac:dyDescent="0.25">
      <c r="A250" s="137"/>
      <c r="B250" s="134"/>
      <c r="C250" s="137"/>
    </row>
    <row r="251" spans="1:3" s="1" customFormat="1" ht="94.15" customHeight="1" x14ac:dyDescent="0.3">
      <c r="A251" s="11" t="s">
        <v>665</v>
      </c>
      <c r="B251" s="11" t="s">
        <v>666</v>
      </c>
      <c r="C251" s="13" t="s">
        <v>667</v>
      </c>
    </row>
    <row r="252" spans="1:3" s="1" customFormat="1" ht="93.75" x14ac:dyDescent="0.3">
      <c r="A252" s="11" t="s">
        <v>668</v>
      </c>
      <c r="B252" s="11" t="s">
        <v>669</v>
      </c>
      <c r="C252" s="13" t="s">
        <v>667</v>
      </c>
    </row>
    <row r="253" spans="1:3" s="1" customFormat="1" ht="97.15" customHeight="1" x14ac:dyDescent="0.3">
      <c r="A253" s="14" t="s">
        <v>670</v>
      </c>
      <c r="B253" s="25" t="s">
        <v>669</v>
      </c>
      <c r="C253" s="20" t="s">
        <v>667</v>
      </c>
    </row>
    <row r="254" spans="1:3" s="1" customFormat="1" ht="100.15" customHeight="1" x14ac:dyDescent="0.3">
      <c r="A254" s="11" t="s">
        <v>671</v>
      </c>
      <c r="B254" s="12" t="s">
        <v>672</v>
      </c>
      <c r="C254" s="18">
        <v>121.18</v>
      </c>
    </row>
    <row r="255" spans="1:3" s="1" customFormat="1" ht="93.75" x14ac:dyDescent="0.3">
      <c r="A255" s="11" t="s">
        <v>673</v>
      </c>
      <c r="B255" s="12" t="s">
        <v>674</v>
      </c>
      <c r="C255" s="18">
        <v>121.18</v>
      </c>
    </row>
    <row r="256" spans="1:3" s="1" customFormat="1" ht="94.15" customHeight="1" x14ac:dyDescent="0.3">
      <c r="A256" s="14" t="s">
        <v>675</v>
      </c>
      <c r="B256" s="15" t="s">
        <v>674</v>
      </c>
      <c r="C256" s="19">
        <v>121.18</v>
      </c>
    </row>
    <row r="257" spans="1:3" s="1" customFormat="1" ht="15" x14ac:dyDescent="0.25">
      <c r="A257" s="131" t="s">
        <v>676</v>
      </c>
      <c r="B257" s="125" t="s">
        <v>677</v>
      </c>
      <c r="C257" s="127" t="s">
        <v>678</v>
      </c>
    </row>
    <row r="258" spans="1:3" s="1" customFormat="1" ht="61.15" customHeight="1" x14ac:dyDescent="0.25">
      <c r="A258" s="131"/>
      <c r="B258" s="125"/>
      <c r="C258" s="135"/>
    </row>
    <row r="259" spans="1:3" s="1" customFormat="1" ht="55.15" customHeight="1" x14ac:dyDescent="0.3">
      <c r="A259" s="11" t="s">
        <v>679</v>
      </c>
      <c r="B259" s="12" t="s">
        <v>680</v>
      </c>
      <c r="C259" s="13" t="s">
        <v>678</v>
      </c>
    </row>
    <row r="260" spans="1:3" s="1" customFormat="1" ht="78" customHeight="1" x14ac:dyDescent="0.3">
      <c r="A260" s="14" t="s">
        <v>681</v>
      </c>
      <c r="B260" s="15" t="s">
        <v>680</v>
      </c>
      <c r="C260" s="20" t="s">
        <v>678</v>
      </c>
    </row>
    <row r="261" spans="1:3" s="1" customFormat="1" ht="27" customHeight="1" x14ac:dyDescent="0.3">
      <c r="A261" s="11" t="s">
        <v>682</v>
      </c>
      <c r="B261" s="12" t="s">
        <v>683</v>
      </c>
      <c r="C261" s="13" t="s">
        <v>684</v>
      </c>
    </row>
    <row r="262" spans="1:3" s="1" customFormat="1" ht="40.9" customHeight="1" x14ac:dyDescent="0.3">
      <c r="A262" s="11" t="s">
        <v>685</v>
      </c>
      <c r="B262" s="12" t="s">
        <v>686</v>
      </c>
      <c r="C262" s="13" t="s">
        <v>684</v>
      </c>
    </row>
    <row r="263" spans="1:3" s="1" customFormat="1" ht="40.9" customHeight="1" x14ac:dyDescent="0.3">
      <c r="A263" s="14" t="s">
        <v>687</v>
      </c>
      <c r="B263" s="15" t="s">
        <v>686</v>
      </c>
      <c r="C263" s="20" t="s">
        <v>688</v>
      </c>
    </row>
    <row r="264" spans="1:3" s="1" customFormat="1" ht="45" customHeight="1" x14ac:dyDescent="0.3">
      <c r="A264" s="14" t="s">
        <v>689</v>
      </c>
      <c r="B264" s="15" t="s">
        <v>686</v>
      </c>
      <c r="C264" s="20" t="s">
        <v>690</v>
      </c>
    </row>
    <row r="265" spans="1:3" s="1" customFormat="1" x14ac:dyDescent="0.3">
      <c r="A265" s="11" t="s">
        <v>691</v>
      </c>
      <c r="B265" s="12" t="s">
        <v>692</v>
      </c>
      <c r="C265" s="13" t="s">
        <v>693</v>
      </c>
    </row>
    <row r="266" spans="1:3" s="1" customFormat="1" ht="46.15" customHeight="1" x14ac:dyDescent="0.3">
      <c r="A266" s="11" t="s">
        <v>694</v>
      </c>
      <c r="B266" s="12" t="s">
        <v>695</v>
      </c>
      <c r="C266" s="13" t="s">
        <v>696</v>
      </c>
    </row>
    <row r="267" spans="1:3" s="1" customFormat="1" ht="55.15" customHeight="1" x14ac:dyDescent="0.3">
      <c r="A267" s="11" t="s">
        <v>697</v>
      </c>
      <c r="B267" s="12" t="s">
        <v>698</v>
      </c>
      <c r="C267" s="13" t="s">
        <v>696</v>
      </c>
    </row>
    <row r="268" spans="1:3" s="1" customFormat="1" ht="56.25" x14ac:dyDescent="0.3">
      <c r="A268" s="14" t="s">
        <v>699</v>
      </c>
      <c r="B268" s="15" t="s">
        <v>698</v>
      </c>
      <c r="C268" s="20" t="s">
        <v>700</v>
      </c>
    </row>
    <row r="269" spans="1:3" s="1" customFormat="1" ht="37.15" customHeight="1" x14ac:dyDescent="0.3">
      <c r="A269" s="14" t="s">
        <v>701</v>
      </c>
      <c r="B269" s="15" t="s">
        <v>698</v>
      </c>
      <c r="C269" s="20" t="s">
        <v>702</v>
      </c>
    </row>
    <row r="270" spans="1:3" s="1" customFormat="1" ht="43.9" customHeight="1" x14ac:dyDescent="0.25">
      <c r="A270" s="131" t="s">
        <v>703</v>
      </c>
      <c r="B270" s="125" t="s">
        <v>704</v>
      </c>
      <c r="C270" s="140" t="s">
        <v>705</v>
      </c>
    </row>
    <row r="271" spans="1:3" s="1" customFormat="1" ht="15" hidden="1" x14ac:dyDescent="0.25">
      <c r="A271" s="131"/>
      <c r="B271" s="125"/>
      <c r="C271" s="140"/>
    </row>
    <row r="272" spans="1:3" s="1" customFormat="1" ht="37.5" x14ac:dyDescent="0.3">
      <c r="A272" s="11" t="s">
        <v>706</v>
      </c>
      <c r="B272" s="12" t="s">
        <v>707</v>
      </c>
      <c r="C272" s="13" t="s">
        <v>705</v>
      </c>
    </row>
    <row r="273" spans="1:3" s="1" customFormat="1" ht="36" customHeight="1" x14ac:dyDescent="0.25">
      <c r="A273" s="131" t="s">
        <v>708</v>
      </c>
      <c r="B273" s="125" t="s">
        <v>707</v>
      </c>
      <c r="C273" s="127" t="s">
        <v>705</v>
      </c>
    </row>
    <row r="274" spans="1:3" s="1" customFormat="1" ht="15" hidden="1" x14ac:dyDescent="0.25">
      <c r="A274" s="131"/>
      <c r="B274" s="125"/>
      <c r="C274" s="135"/>
    </row>
    <row r="275" spans="1:3" s="1" customFormat="1" ht="37.5" x14ac:dyDescent="0.3">
      <c r="A275" s="14" t="s">
        <v>709</v>
      </c>
      <c r="B275" s="15" t="s">
        <v>707</v>
      </c>
      <c r="C275" s="20" t="s">
        <v>705</v>
      </c>
    </row>
    <row r="276" spans="1:3" s="1" customFormat="1" ht="15" x14ac:dyDescent="0.25">
      <c r="A276" s="131" t="s">
        <v>710</v>
      </c>
      <c r="B276" s="131" t="s">
        <v>711</v>
      </c>
      <c r="C276" s="140" t="s">
        <v>712</v>
      </c>
    </row>
    <row r="277" spans="1:3" s="1" customFormat="1" ht="79.150000000000006" customHeight="1" x14ac:dyDescent="0.25">
      <c r="A277" s="131"/>
      <c r="B277" s="131"/>
      <c r="C277" s="140"/>
    </row>
    <row r="278" spans="1:3" s="1" customFormat="1" ht="75" customHeight="1" x14ac:dyDescent="0.3">
      <c r="A278" s="12" t="s">
        <v>713</v>
      </c>
      <c r="B278" s="12" t="s">
        <v>714</v>
      </c>
      <c r="C278" s="13" t="s">
        <v>715</v>
      </c>
    </row>
    <row r="279" spans="1:3" s="1" customFormat="1" ht="75" x14ac:dyDescent="0.3">
      <c r="A279" s="12" t="s">
        <v>716</v>
      </c>
      <c r="B279" s="12" t="s">
        <v>717</v>
      </c>
      <c r="C279" s="18">
        <v>-12</v>
      </c>
    </row>
    <row r="280" spans="1:3" s="1" customFormat="1" ht="75" x14ac:dyDescent="0.3">
      <c r="A280" s="15" t="s">
        <v>718</v>
      </c>
      <c r="B280" s="15" t="s">
        <v>717</v>
      </c>
      <c r="C280" s="19">
        <v>-12</v>
      </c>
    </row>
    <row r="281" spans="1:3" s="1" customFormat="1" ht="93.75" x14ac:dyDescent="0.3">
      <c r="A281" s="12" t="s">
        <v>719</v>
      </c>
      <c r="B281" s="12" t="s">
        <v>720</v>
      </c>
      <c r="C281" s="13" t="s">
        <v>721</v>
      </c>
    </row>
    <row r="282" spans="1:3" s="1" customFormat="1" ht="93.75" x14ac:dyDescent="0.3">
      <c r="A282" s="26" t="s">
        <v>722</v>
      </c>
      <c r="B282" s="14" t="s">
        <v>720</v>
      </c>
      <c r="C282" s="20" t="s">
        <v>723</v>
      </c>
    </row>
    <row r="283" spans="1:3" s="1" customFormat="1" ht="93.75" x14ac:dyDescent="0.3">
      <c r="A283" s="26" t="s">
        <v>724</v>
      </c>
      <c r="B283" s="15" t="s">
        <v>720</v>
      </c>
      <c r="C283" s="20" t="s">
        <v>725</v>
      </c>
    </row>
    <row r="284" spans="1:3" s="1" customFormat="1" ht="93.75" x14ac:dyDescent="0.3">
      <c r="A284" s="26" t="s">
        <v>726</v>
      </c>
      <c r="B284" s="15" t="s">
        <v>720</v>
      </c>
      <c r="C284" s="19">
        <v>-67.290000000000006</v>
      </c>
    </row>
    <row r="285" spans="1:3" s="1" customFormat="1" x14ac:dyDescent="0.3">
      <c r="A285" s="125" t="s">
        <v>727</v>
      </c>
      <c r="B285" s="125"/>
      <c r="C285" s="13" t="s">
        <v>728</v>
      </c>
    </row>
    <row r="286" spans="1:3" s="1" customFormat="1" x14ac:dyDescent="0.3">
      <c r="A286" s="27"/>
      <c r="B286" s="28"/>
      <c r="C286" s="29"/>
    </row>
    <row r="287" spans="1:3" s="1" customFormat="1" x14ac:dyDescent="0.3">
      <c r="A287" s="27"/>
      <c r="B287" s="28"/>
      <c r="C287" s="29"/>
    </row>
    <row r="288" spans="1:3" s="1" customFormat="1" x14ac:dyDescent="0.3">
      <c r="A288" s="27"/>
      <c r="B288" s="28"/>
      <c r="C288" s="29"/>
    </row>
    <row r="289" spans="1:3" s="1" customFormat="1" x14ac:dyDescent="0.3">
      <c r="A289" s="27"/>
      <c r="B289" s="28"/>
      <c r="C289" s="29"/>
    </row>
    <row r="290" spans="1:3" s="1" customFormat="1" x14ac:dyDescent="0.3">
      <c r="A290" s="27"/>
      <c r="B290" s="28"/>
      <c r="C290" s="29"/>
    </row>
    <row r="291" spans="1:3" s="1" customFormat="1" x14ac:dyDescent="0.3">
      <c r="A291" s="27"/>
      <c r="B291" s="28"/>
      <c r="C291" s="29"/>
    </row>
    <row r="292" spans="1:3" s="1" customFormat="1" x14ac:dyDescent="0.3">
      <c r="A292" s="27"/>
      <c r="B292" s="28"/>
      <c r="C292" s="29"/>
    </row>
    <row r="293" spans="1:3" s="1" customFormat="1" x14ac:dyDescent="0.3">
      <c r="A293" s="27"/>
      <c r="B293" s="28"/>
      <c r="C293" s="29"/>
    </row>
    <row r="294" spans="1:3" s="1" customFormat="1" x14ac:dyDescent="0.3">
      <c r="A294" s="27"/>
      <c r="B294" s="28"/>
      <c r="C294" s="29"/>
    </row>
    <row r="295" spans="1:3" s="1" customFormat="1" x14ac:dyDescent="0.3">
      <c r="A295" s="27"/>
      <c r="B295" s="28"/>
      <c r="C295" s="29"/>
    </row>
    <row r="296" spans="1:3" s="1" customFormat="1" x14ac:dyDescent="0.3">
      <c r="A296" s="27"/>
      <c r="B296" s="28"/>
      <c r="C296" s="29"/>
    </row>
    <row r="297" spans="1:3" s="1" customFormat="1" x14ac:dyDescent="0.3">
      <c r="A297" s="27"/>
      <c r="B297" s="28"/>
      <c r="C297" s="29"/>
    </row>
    <row r="298" spans="1:3" s="1" customFormat="1" x14ac:dyDescent="0.3">
      <c r="A298" s="27"/>
      <c r="B298" s="28"/>
      <c r="C298" s="29"/>
    </row>
    <row r="299" spans="1:3" s="1" customFormat="1" x14ac:dyDescent="0.3">
      <c r="A299" s="27"/>
      <c r="B299" s="28"/>
      <c r="C299" s="29"/>
    </row>
    <row r="300" spans="1:3" s="1" customFormat="1" x14ac:dyDescent="0.3">
      <c r="A300" s="27"/>
      <c r="B300" s="28"/>
      <c r="C300" s="29"/>
    </row>
    <row r="301" spans="1:3" s="1" customFormat="1" x14ac:dyDescent="0.3">
      <c r="A301" s="27"/>
      <c r="B301" s="28"/>
      <c r="C301" s="29"/>
    </row>
    <row r="302" spans="1:3" s="1" customFormat="1" x14ac:dyDescent="0.3">
      <c r="A302" s="27"/>
      <c r="B302" s="28"/>
      <c r="C302" s="29"/>
    </row>
    <row r="303" spans="1:3" s="1" customFormat="1" x14ac:dyDescent="0.3">
      <c r="A303" s="27"/>
      <c r="B303" s="28"/>
      <c r="C303" s="29"/>
    </row>
    <row r="304" spans="1:3" s="1" customFormat="1" x14ac:dyDescent="0.3">
      <c r="A304" s="27"/>
      <c r="B304" s="28"/>
      <c r="C304" s="29"/>
    </row>
    <row r="305" spans="1:3" s="1" customFormat="1" x14ac:dyDescent="0.3">
      <c r="A305" s="27"/>
      <c r="B305" s="28"/>
      <c r="C305" s="29"/>
    </row>
    <row r="306" spans="1:3" s="1" customFormat="1" x14ac:dyDescent="0.3">
      <c r="A306" s="27"/>
      <c r="B306" s="28"/>
      <c r="C306" s="29"/>
    </row>
    <row r="307" spans="1:3" s="1" customFormat="1" x14ac:dyDescent="0.3">
      <c r="A307" s="27"/>
      <c r="B307" s="28"/>
      <c r="C307" s="29"/>
    </row>
    <row r="308" spans="1:3" s="1" customFormat="1" x14ac:dyDescent="0.3">
      <c r="A308" s="27"/>
      <c r="B308" s="28"/>
      <c r="C308" s="29"/>
    </row>
    <row r="309" spans="1:3" s="1" customFormat="1" x14ac:dyDescent="0.3">
      <c r="A309" s="27"/>
      <c r="B309" s="28"/>
      <c r="C309" s="29"/>
    </row>
    <row r="310" spans="1:3" s="1" customFormat="1" x14ac:dyDescent="0.3">
      <c r="A310" s="27"/>
      <c r="B310" s="28"/>
      <c r="C310" s="29"/>
    </row>
    <row r="311" spans="1:3" s="1" customFormat="1" x14ac:dyDescent="0.3">
      <c r="A311" s="27"/>
      <c r="B311" s="28"/>
      <c r="C311" s="29"/>
    </row>
    <row r="312" spans="1:3" s="1" customFormat="1" x14ac:dyDescent="0.3">
      <c r="A312" s="27"/>
      <c r="B312" s="28"/>
      <c r="C312" s="29"/>
    </row>
    <row r="313" spans="1:3" s="1" customFormat="1" x14ac:dyDescent="0.3">
      <c r="A313" s="27"/>
      <c r="B313" s="28"/>
      <c r="C313" s="29"/>
    </row>
    <row r="314" spans="1:3" s="1" customFormat="1" x14ac:dyDescent="0.3">
      <c r="A314" s="27"/>
      <c r="B314" s="28"/>
      <c r="C314" s="29"/>
    </row>
    <row r="315" spans="1:3" s="1" customFormat="1" x14ac:dyDescent="0.3">
      <c r="A315" s="27"/>
      <c r="B315" s="28"/>
      <c r="C315" s="29"/>
    </row>
    <row r="316" spans="1:3" s="1" customFormat="1" x14ac:dyDescent="0.3">
      <c r="A316" s="27"/>
      <c r="B316" s="28"/>
      <c r="C316" s="29"/>
    </row>
    <row r="317" spans="1:3" s="1" customFormat="1" x14ac:dyDescent="0.3">
      <c r="A317" s="27"/>
      <c r="B317" s="28"/>
      <c r="C317" s="29"/>
    </row>
    <row r="318" spans="1:3" s="1" customFormat="1" x14ac:dyDescent="0.3">
      <c r="A318" s="27"/>
      <c r="B318" s="28"/>
      <c r="C318" s="29"/>
    </row>
    <row r="319" spans="1:3" s="1" customFormat="1" x14ac:dyDescent="0.3">
      <c r="A319" s="27"/>
      <c r="B319" s="28"/>
      <c r="C319" s="29"/>
    </row>
    <row r="320" spans="1:3" s="1" customFormat="1" x14ac:dyDescent="0.3">
      <c r="A320" s="27"/>
      <c r="B320" s="28"/>
      <c r="C320" s="29"/>
    </row>
    <row r="321" spans="1:3" s="1" customFormat="1" x14ac:dyDescent="0.3">
      <c r="A321" s="27"/>
      <c r="B321" s="28"/>
      <c r="C321" s="29"/>
    </row>
    <row r="322" spans="1:3" s="1" customFormat="1" x14ac:dyDescent="0.3">
      <c r="A322" s="27"/>
      <c r="B322" s="28"/>
      <c r="C322" s="29"/>
    </row>
    <row r="323" spans="1:3" s="1" customFormat="1" x14ac:dyDescent="0.3">
      <c r="A323" s="27"/>
      <c r="B323" s="28"/>
      <c r="C323" s="29"/>
    </row>
    <row r="324" spans="1:3" s="1" customFormat="1" x14ac:dyDescent="0.3">
      <c r="A324" s="27"/>
      <c r="B324" s="28"/>
      <c r="C324" s="29"/>
    </row>
    <row r="325" spans="1:3" s="1" customFormat="1" x14ac:dyDescent="0.3">
      <c r="A325" s="27"/>
      <c r="B325" s="28"/>
      <c r="C325" s="29"/>
    </row>
    <row r="326" spans="1:3" s="1" customFormat="1" x14ac:dyDescent="0.3">
      <c r="A326" s="27"/>
      <c r="B326" s="28"/>
      <c r="C326" s="29"/>
    </row>
    <row r="327" spans="1:3" s="1" customFormat="1" x14ac:dyDescent="0.3">
      <c r="A327" s="27"/>
      <c r="B327" s="28"/>
      <c r="C327" s="29"/>
    </row>
    <row r="328" spans="1:3" s="1" customFormat="1" x14ac:dyDescent="0.3">
      <c r="A328" s="27"/>
      <c r="B328" s="28"/>
      <c r="C328" s="29"/>
    </row>
    <row r="329" spans="1:3" s="1" customFormat="1" x14ac:dyDescent="0.3">
      <c r="A329" s="27"/>
      <c r="B329" s="28"/>
      <c r="C329" s="29"/>
    </row>
    <row r="330" spans="1:3" s="1" customFormat="1" x14ac:dyDescent="0.3">
      <c r="A330" s="27"/>
      <c r="B330" s="28"/>
      <c r="C330" s="29"/>
    </row>
    <row r="331" spans="1:3" s="1" customFormat="1" x14ac:dyDescent="0.3">
      <c r="A331" s="27"/>
      <c r="B331" s="28"/>
      <c r="C331" s="29"/>
    </row>
    <row r="332" spans="1:3" s="1" customFormat="1" x14ac:dyDescent="0.3">
      <c r="A332" s="27"/>
      <c r="B332" s="28"/>
      <c r="C332" s="29"/>
    </row>
    <row r="333" spans="1:3" s="1" customFormat="1" x14ac:dyDescent="0.3">
      <c r="A333" s="27"/>
      <c r="B333" s="28"/>
      <c r="C333" s="29"/>
    </row>
    <row r="334" spans="1:3" s="1" customFormat="1" x14ac:dyDescent="0.3">
      <c r="A334" s="27"/>
      <c r="B334" s="28"/>
      <c r="C334" s="29"/>
    </row>
    <row r="335" spans="1:3" s="1" customFormat="1" x14ac:dyDescent="0.3">
      <c r="A335" s="27"/>
      <c r="B335" s="28"/>
      <c r="C335" s="29"/>
    </row>
    <row r="336" spans="1:3" s="1" customFormat="1" x14ac:dyDescent="0.3">
      <c r="A336" s="27"/>
      <c r="B336" s="28"/>
      <c r="C336" s="29"/>
    </row>
    <row r="337" spans="1:3" s="1" customFormat="1" x14ac:dyDescent="0.3">
      <c r="A337" s="27"/>
      <c r="B337" s="28"/>
      <c r="C337" s="29"/>
    </row>
    <row r="338" spans="1:3" s="1" customFormat="1" x14ac:dyDescent="0.3">
      <c r="A338" s="27"/>
      <c r="B338" s="28"/>
      <c r="C338" s="29"/>
    </row>
    <row r="339" spans="1:3" s="1" customFormat="1" x14ac:dyDescent="0.3">
      <c r="A339" s="27"/>
      <c r="B339" s="28"/>
      <c r="C339" s="29"/>
    </row>
    <row r="340" spans="1:3" s="1" customFormat="1" x14ac:dyDescent="0.3">
      <c r="A340" s="27"/>
      <c r="B340" s="28"/>
      <c r="C340" s="29"/>
    </row>
    <row r="341" spans="1:3" s="1" customFormat="1" x14ac:dyDescent="0.3">
      <c r="A341" s="27"/>
      <c r="B341" s="28"/>
      <c r="C341" s="29"/>
    </row>
    <row r="342" spans="1:3" s="1" customFormat="1" x14ac:dyDescent="0.3">
      <c r="A342" s="27"/>
      <c r="B342" s="28"/>
      <c r="C342" s="29"/>
    </row>
    <row r="343" spans="1:3" s="1" customFormat="1" x14ac:dyDescent="0.3">
      <c r="A343" s="27"/>
      <c r="B343" s="28"/>
      <c r="C343" s="29"/>
    </row>
    <row r="344" spans="1:3" s="1" customFormat="1" x14ac:dyDescent="0.3">
      <c r="A344" s="27"/>
      <c r="B344" s="28"/>
      <c r="C344" s="29"/>
    </row>
    <row r="345" spans="1:3" s="1" customFormat="1" x14ac:dyDescent="0.3">
      <c r="A345" s="27"/>
      <c r="B345" s="28"/>
      <c r="C345" s="29"/>
    </row>
    <row r="346" spans="1:3" s="1" customFormat="1" x14ac:dyDescent="0.3">
      <c r="A346" s="27"/>
      <c r="B346" s="28"/>
      <c r="C346" s="29"/>
    </row>
    <row r="347" spans="1:3" s="1" customFormat="1" x14ac:dyDescent="0.3">
      <c r="A347" s="27"/>
      <c r="B347" s="28"/>
      <c r="C347" s="29"/>
    </row>
    <row r="348" spans="1:3" s="1" customFormat="1" x14ac:dyDescent="0.3">
      <c r="A348" s="27"/>
      <c r="B348" s="28"/>
      <c r="C348" s="29"/>
    </row>
    <row r="349" spans="1:3" s="1" customFormat="1" x14ac:dyDescent="0.3">
      <c r="A349" s="27"/>
      <c r="B349" s="28"/>
      <c r="C349" s="29"/>
    </row>
    <row r="350" spans="1:3" s="1" customFormat="1" x14ac:dyDescent="0.3">
      <c r="A350" s="27"/>
      <c r="B350" s="28"/>
      <c r="C350" s="29"/>
    </row>
    <row r="351" spans="1:3" s="1" customFormat="1" x14ac:dyDescent="0.3">
      <c r="A351" s="27"/>
      <c r="B351" s="28"/>
      <c r="C351" s="29"/>
    </row>
    <row r="352" spans="1:3" s="1" customFormat="1" x14ac:dyDescent="0.3">
      <c r="A352" s="27"/>
      <c r="B352" s="28"/>
      <c r="C352" s="29"/>
    </row>
    <row r="353" spans="1:3" s="1" customFormat="1" x14ac:dyDescent="0.3">
      <c r="A353" s="27"/>
      <c r="B353" s="28"/>
      <c r="C353" s="29"/>
    </row>
    <row r="354" spans="1:3" s="1" customFormat="1" x14ac:dyDescent="0.3">
      <c r="A354" s="27"/>
      <c r="B354" s="28"/>
      <c r="C354" s="29"/>
    </row>
    <row r="355" spans="1:3" s="1" customFormat="1" x14ac:dyDescent="0.3">
      <c r="A355" s="27"/>
      <c r="B355" s="28"/>
      <c r="C355" s="29"/>
    </row>
    <row r="356" spans="1:3" s="1" customFormat="1" x14ac:dyDescent="0.3">
      <c r="A356" s="27"/>
      <c r="B356" s="28"/>
      <c r="C356" s="29"/>
    </row>
    <row r="357" spans="1:3" s="1" customFormat="1" x14ac:dyDescent="0.3">
      <c r="A357" s="27"/>
      <c r="B357" s="28"/>
      <c r="C357" s="29"/>
    </row>
    <row r="358" spans="1:3" s="1" customFormat="1" x14ac:dyDescent="0.3">
      <c r="A358" s="27"/>
      <c r="B358" s="28"/>
      <c r="C358" s="29"/>
    </row>
    <row r="359" spans="1:3" s="1" customFormat="1" x14ac:dyDescent="0.3">
      <c r="A359" s="27"/>
      <c r="B359" s="28"/>
      <c r="C359" s="29"/>
    </row>
    <row r="360" spans="1:3" s="1" customFormat="1" x14ac:dyDescent="0.3">
      <c r="A360" s="27"/>
      <c r="B360" s="28"/>
      <c r="C360" s="29"/>
    </row>
    <row r="361" spans="1:3" s="1" customFormat="1" x14ac:dyDescent="0.3">
      <c r="A361" s="27"/>
      <c r="B361" s="28"/>
      <c r="C361" s="29"/>
    </row>
    <row r="362" spans="1:3" s="1" customFormat="1" x14ac:dyDescent="0.3">
      <c r="A362" s="27"/>
      <c r="B362" s="28"/>
      <c r="C362" s="29"/>
    </row>
    <row r="363" spans="1:3" s="1" customFormat="1" x14ac:dyDescent="0.3">
      <c r="A363" s="27"/>
      <c r="B363" s="28"/>
      <c r="C363" s="29"/>
    </row>
    <row r="364" spans="1:3" s="1" customFormat="1" x14ac:dyDescent="0.3">
      <c r="A364" s="27"/>
      <c r="B364" s="28"/>
      <c r="C364" s="29"/>
    </row>
    <row r="365" spans="1:3" s="1" customFormat="1" x14ac:dyDescent="0.3">
      <c r="A365" s="27"/>
      <c r="B365" s="28"/>
      <c r="C365" s="29"/>
    </row>
    <row r="366" spans="1:3" s="1" customFormat="1" x14ac:dyDescent="0.3">
      <c r="A366" s="27"/>
      <c r="B366" s="28"/>
      <c r="C366" s="29"/>
    </row>
    <row r="367" spans="1:3" s="1" customFormat="1" x14ac:dyDescent="0.3">
      <c r="A367" s="27"/>
      <c r="B367" s="28"/>
      <c r="C367" s="29"/>
    </row>
    <row r="368" spans="1:3" s="1" customFormat="1" x14ac:dyDescent="0.3">
      <c r="A368" s="27"/>
      <c r="B368" s="28"/>
      <c r="C368" s="29"/>
    </row>
    <row r="369" spans="1:3" s="1" customFormat="1" x14ac:dyDescent="0.3">
      <c r="A369" s="27"/>
      <c r="B369" s="28"/>
      <c r="C369" s="29"/>
    </row>
    <row r="370" spans="1:3" s="1" customFormat="1" x14ac:dyDescent="0.3">
      <c r="A370" s="27"/>
      <c r="B370" s="28"/>
      <c r="C370" s="29"/>
    </row>
    <row r="371" spans="1:3" s="1" customFormat="1" x14ac:dyDescent="0.3">
      <c r="A371" s="27"/>
      <c r="B371" s="28"/>
      <c r="C371" s="29"/>
    </row>
    <row r="372" spans="1:3" s="1" customFormat="1" x14ac:dyDescent="0.3">
      <c r="A372" s="27"/>
      <c r="B372" s="28"/>
      <c r="C372" s="29"/>
    </row>
    <row r="373" spans="1:3" s="1" customFormat="1" x14ac:dyDescent="0.3">
      <c r="A373" s="27"/>
      <c r="B373" s="28"/>
      <c r="C373" s="29"/>
    </row>
    <row r="374" spans="1:3" s="1" customFormat="1" x14ac:dyDescent="0.3">
      <c r="A374" s="27"/>
      <c r="B374" s="28"/>
      <c r="C374" s="29"/>
    </row>
    <row r="375" spans="1:3" s="1" customFormat="1" x14ac:dyDescent="0.3">
      <c r="A375" s="27"/>
      <c r="B375" s="28"/>
      <c r="C375" s="29"/>
    </row>
    <row r="376" spans="1:3" s="1" customFormat="1" x14ac:dyDescent="0.3">
      <c r="A376" s="27"/>
      <c r="B376" s="28"/>
      <c r="C376" s="29"/>
    </row>
    <row r="377" spans="1:3" s="1" customFormat="1" x14ac:dyDescent="0.3">
      <c r="A377" s="27"/>
      <c r="B377" s="28"/>
      <c r="C377" s="29"/>
    </row>
    <row r="378" spans="1:3" s="1" customFormat="1" x14ac:dyDescent="0.3">
      <c r="A378" s="27"/>
      <c r="B378" s="28"/>
      <c r="C378" s="29"/>
    </row>
    <row r="379" spans="1:3" s="1" customFormat="1" x14ac:dyDescent="0.3">
      <c r="A379" s="27"/>
      <c r="B379" s="28"/>
      <c r="C379" s="29"/>
    </row>
    <row r="380" spans="1:3" s="1" customFormat="1" x14ac:dyDescent="0.3">
      <c r="A380" s="27"/>
      <c r="B380" s="28"/>
      <c r="C380" s="29"/>
    </row>
    <row r="381" spans="1:3" s="1" customFormat="1" x14ac:dyDescent="0.3">
      <c r="A381" s="27"/>
      <c r="B381" s="28"/>
      <c r="C381" s="29"/>
    </row>
    <row r="382" spans="1:3" s="1" customFormat="1" x14ac:dyDescent="0.3">
      <c r="A382" s="27"/>
      <c r="B382" s="28"/>
      <c r="C382" s="29"/>
    </row>
    <row r="383" spans="1:3" s="1" customFormat="1" x14ac:dyDescent="0.3">
      <c r="A383" s="27"/>
      <c r="B383" s="28"/>
      <c r="C383" s="29"/>
    </row>
    <row r="384" spans="1:3" s="1" customFormat="1" x14ac:dyDescent="0.3">
      <c r="A384" s="27"/>
      <c r="B384" s="28"/>
      <c r="C384" s="29"/>
    </row>
    <row r="385" spans="1:3" s="1" customFormat="1" x14ac:dyDescent="0.3">
      <c r="A385" s="27"/>
      <c r="B385" s="28"/>
      <c r="C385" s="29"/>
    </row>
    <row r="386" spans="1:3" s="1" customFormat="1" x14ac:dyDescent="0.3">
      <c r="A386" s="27"/>
      <c r="B386" s="28"/>
      <c r="C386" s="29"/>
    </row>
    <row r="387" spans="1:3" s="1" customFormat="1" x14ac:dyDescent="0.3">
      <c r="A387" s="27"/>
      <c r="B387" s="28"/>
      <c r="C387" s="29"/>
    </row>
    <row r="388" spans="1:3" s="1" customFormat="1" x14ac:dyDescent="0.3">
      <c r="A388" s="27"/>
      <c r="B388" s="28"/>
      <c r="C388" s="29"/>
    </row>
    <row r="389" spans="1:3" s="1" customFormat="1" x14ac:dyDescent="0.3">
      <c r="A389" s="27"/>
      <c r="B389" s="28"/>
      <c r="C389" s="29"/>
    </row>
    <row r="390" spans="1:3" s="1" customFormat="1" x14ac:dyDescent="0.3">
      <c r="A390" s="27"/>
      <c r="B390" s="28"/>
      <c r="C390" s="29"/>
    </row>
    <row r="391" spans="1:3" s="1" customFormat="1" x14ac:dyDescent="0.3">
      <c r="A391" s="27"/>
      <c r="B391" s="28"/>
      <c r="C391" s="29"/>
    </row>
    <row r="392" spans="1:3" s="1" customFormat="1" x14ac:dyDescent="0.3">
      <c r="A392" s="27"/>
      <c r="B392" s="28"/>
      <c r="C392" s="29"/>
    </row>
    <row r="393" spans="1:3" s="1" customFormat="1" x14ac:dyDescent="0.3">
      <c r="A393" s="27"/>
      <c r="B393" s="28"/>
      <c r="C393" s="29"/>
    </row>
    <row r="394" spans="1:3" s="1" customFormat="1" x14ac:dyDescent="0.3">
      <c r="A394" s="27"/>
      <c r="B394" s="28"/>
      <c r="C394" s="29"/>
    </row>
    <row r="395" spans="1:3" s="1" customFormat="1" x14ac:dyDescent="0.3">
      <c r="A395" s="27"/>
      <c r="B395" s="28"/>
      <c r="C395" s="29"/>
    </row>
    <row r="396" spans="1:3" s="1" customFormat="1" x14ac:dyDescent="0.3">
      <c r="A396" s="27"/>
      <c r="B396" s="28"/>
      <c r="C396" s="29"/>
    </row>
    <row r="397" spans="1:3" s="1" customFormat="1" x14ac:dyDescent="0.3">
      <c r="A397" s="27"/>
      <c r="B397" s="28"/>
      <c r="C397" s="29"/>
    </row>
    <row r="398" spans="1:3" s="1" customFormat="1" x14ac:dyDescent="0.3">
      <c r="A398" s="27"/>
      <c r="B398" s="28"/>
      <c r="C398" s="29"/>
    </row>
    <row r="399" spans="1:3" s="1" customFormat="1" x14ac:dyDescent="0.3">
      <c r="A399" s="27"/>
      <c r="B399" s="28"/>
      <c r="C399" s="29"/>
    </row>
    <row r="400" spans="1:3" s="1" customFormat="1" x14ac:dyDescent="0.3">
      <c r="A400" s="27"/>
      <c r="B400" s="28"/>
      <c r="C400" s="29"/>
    </row>
    <row r="401" spans="1:3" s="1" customFormat="1" x14ac:dyDescent="0.3">
      <c r="A401" s="27"/>
      <c r="B401" s="28"/>
      <c r="C401" s="29"/>
    </row>
    <row r="402" spans="1:3" s="1" customFormat="1" x14ac:dyDescent="0.3">
      <c r="A402" s="27"/>
      <c r="B402" s="28"/>
      <c r="C402" s="29"/>
    </row>
    <row r="403" spans="1:3" s="1" customFormat="1" x14ac:dyDescent="0.3">
      <c r="A403" s="27"/>
      <c r="B403" s="28"/>
      <c r="C403" s="29"/>
    </row>
    <row r="404" spans="1:3" s="1" customFormat="1" x14ac:dyDescent="0.3">
      <c r="A404" s="27"/>
      <c r="B404" s="28"/>
      <c r="C404" s="29"/>
    </row>
    <row r="405" spans="1:3" s="1" customFormat="1" x14ac:dyDescent="0.3">
      <c r="A405" s="27"/>
      <c r="B405" s="28"/>
      <c r="C405" s="29"/>
    </row>
    <row r="406" spans="1:3" s="1" customFormat="1" x14ac:dyDescent="0.3">
      <c r="A406" s="27"/>
      <c r="B406" s="28"/>
      <c r="C406" s="29"/>
    </row>
    <row r="407" spans="1:3" s="1" customFormat="1" x14ac:dyDescent="0.3">
      <c r="A407" s="27"/>
      <c r="B407" s="28"/>
      <c r="C407" s="29"/>
    </row>
    <row r="408" spans="1:3" s="1" customFormat="1" x14ac:dyDescent="0.3">
      <c r="A408" s="27"/>
      <c r="B408" s="28"/>
      <c r="C408" s="29"/>
    </row>
    <row r="409" spans="1:3" s="1" customFormat="1" x14ac:dyDescent="0.3">
      <c r="A409" s="27"/>
      <c r="B409" s="28"/>
      <c r="C409" s="29"/>
    </row>
    <row r="410" spans="1:3" s="1" customFormat="1" x14ac:dyDescent="0.3">
      <c r="A410" s="27"/>
      <c r="B410" s="28"/>
      <c r="C410" s="29"/>
    </row>
    <row r="411" spans="1:3" s="1" customFormat="1" x14ac:dyDescent="0.3">
      <c r="A411" s="27"/>
      <c r="B411" s="28"/>
      <c r="C411" s="29"/>
    </row>
    <row r="412" spans="1:3" s="1" customFormat="1" x14ac:dyDescent="0.3">
      <c r="A412" s="27"/>
      <c r="B412" s="28"/>
      <c r="C412" s="29"/>
    </row>
    <row r="413" spans="1:3" s="1" customFormat="1" x14ac:dyDescent="0.3">
      <c r="A413" s="27"/>
      <c r="B413" s="28"/>
      <c r="C413" s="29"/>
    </row>
    <row r="414" spans="1:3" s="1" customFormat="1" x14ac:dyDescent="0.3">
      <c r="A414" s="27"/>
      <c r="B414" s="28"/>
      <c r="C414" s="29"/>
    </row>
    <row r="415" spans="1:3" s="1" customFormat="1" x14ac:dyDescent="0.3">
      <c r="A415" s="27"/>
      <c r="B415" s="28"/>
      <c r="C415" s="29"/>
    </row>
    <row r="416" spans="1:3" s="1" customFormat="1" x14ac:dyDescent="0.3">
      <c r="A416" s="27"/>
      <c r="B416" s="28"/>
      <c r="C416" s="29"/>
    </row>
    <row r="417" spans="1:3" s="1" customFormat="1" x14ac:dyDescent="0.3">
      <c r="A417" s="27"/>
      <c r="B417" s="28"/>
      <c r="C417" s="29"/>
    </row>
    <row r="418" spans="1:3" s="1" customFormat="1" x14ac:dyDescent="0.3">
      <c r="A418" s="27"/>
      <c r="B418" s="28"/>
      <c r="C418" s="29"/>
    </row>
    <row r="419" spans="1:3" s="1" customFormat="1" x14ac:dyDescent="0.3">
      <c r="A419" s="27"/>
      <c r="B419" s="28"/>
      <c r="C419" s="29"/>
    </row>
    <row r="420" spans="1:3" s="1" customFormat="1" x14ac:dyDescent="0.3">
      <c r="A420" s="27"/>
      <c r="B420" s="28"/>
      <c r="C420" s="29"/>
    </row>
    <row r="421" spans="1:3" s="1" customFormat="1" x14ac:dyDescent="0.3">
      <c r="A421" s="27"/>
      <c r="B421" s="28"/>
      <c r="C421" s="29"/>
    </row>
    <row r="422" spans="1:3" s="1" customFormat="1" x14ac:dyDescent="0.3">
      <c r="A422" s="27"/>
      <c r="B422" s="28"/>
      <c r="C422" s="29"/>
    </row>
    <row r="423" spans="1:3" s="1" customFormat="1" x14ac:dyDescent="0.3">
      <c r="A423" s="27"/>
      <c r="B423" s="28"/>
      <c r="C423" s="29"/>
    </row>
    <row r="424" spans="1:3" s="1" customFormat="1" x14ac:dyDescent="0.3">
      <c r="A424" s="27"/>
      <c r="B424" s="28"/>
      <c r="C424" s="29"/>
    </row>
    <row r="425" spans="1:3" s="1" customFormat="1" x14ac:dyDescent="0.3">
      <c r="A425" s="27"/>
      <c r="B425" s="28"/>
      <c r="C425" s="29"/>
    </row>
    <row r="426" spans="1:3" s="1" customFormat="1" x14ac:dyDescent="0.3">
      <c r="A426" s="27"/>
      <c r="B426" s="28"/>
      <c r="C426" s="29"/>
    </row>
    <row r="427" spans="1:3" s="1" customFormat="1" x14ac:dyDescent="0.3">
      <c r="A427" s="27"/>
      <c r="B427" s="28"/>
      <c r="C427" s="29"/>
    </row>
    <row r="428" spans="1:3" s="1" customFormat="1" x14ac:dyDescent="0.3">
      <c r="A428" s="27"/>
      <c r="B428" s="28"/>
      <c r="C428" s="29"/>
    </row>
    <row r="429" spans="1:3" s="1" customFormat="1" x14ac:dyDescent="0.3">
      <c r="A429" s="27"/>
      <c r="B429" s="28"/>
      <c r="C429" s="29"/>
    </row>
    <row r="430" spans="1:3" s="1" customFormat="1" x14ac:dyDescent="0.3">
      <c r="A430" s="27"/>
      <c r="B430" s="28"/>
      <c r="C430" s="29"/>
    </row>
    <row r="431" spans="1:3" s="1" customFormat="1" x14ac:dyDescent="0.3">
      <c r="A431" s="27"/>
      <c r="B431" s="28"/>
      <c r="C431" s="29"/>
    </row>
    <row r="432" spans="1:3" s="1" customFormat="1" x14ac:dyDescent="0.3">
      <c r="A432" s="27"/>
      <c r="B432" s="28"/>
      <c r="C432" s="29"/>
    </row>
    <row r="433" spans="1:3" s="1" customFormat="1" x14ac:dyDescent="0.3">
      <c r="A433" s="27"/>
      <c r="B433" s="28"/>
      <c r="C433" s="29"/>
    </row>
    <row r="434" spans="1:3" s="1" customFormat="1" x14ac:dyDescent="0.3">
      <c r="A434" s="27"/>
      <c r="B434" s="28"/>
      <c r="C434" s="29"/>
    </row>
    <row r="435" spans="1:3" s="1" customFormat="1" x14ac:dyDescent="0.3">
      <c r="A435" s="27"/>
      <c r="B435" s="28"/>
      <c r="C435" s="29"/>
    </row>
    <row r="436" spans="1:3" s="1" customFormat="1" x14ac:dyDescent="0.3">
      <c r="A436" s="27"/>
      <c r="B436" s="28"/>
      <c r="C436" s="29"/>
    </row>
    <row r="437" spans="1:3" s="1" customFormat="1" x14ac:dyDescent="0.3">
      <c r="A437" s="27"/>
      <c r="B437" s="28"/>
      <c r="C437" s="29"/>
    </row>
    <row r="438" spans="1:3" s="1" customFormat="1" x14ac:dyDescent="0.3">
      <c r="A438" s="27"/>
      <c r="B438" s="28"/>
      <c r="C438" s="29"/>
    </row>
    <row r="439" spans="1:3" s="1" customFormat="1" x14ac:dyDescent="0.3">
      <c r="A439" s="27"/>
      <c r="B439" s="28"/>
      <c r="C439" s="29"/>
    </row>
    <row r="440" spans="1:3" s="1" customFormat="1" x14ac:dyDescent="0.3">
      <c r="A440" s="27"/>
      <c r="B440" s="28"/>
      <c r="C440" s="29"/>
    </row>
    <row r="441" spans="1:3" s="1" customFormat="1" x14ac:dyDescent="0.3">
      <c r="A441" s="27"/>
      <c r="B441" s="28"/>
      <c r="C441" s="29"/>
    </row>
    <row r="442" spans="1:3" s="1" customFormat="1" x14ac:dyDescent="0.3">
      <c r="A442" s="27"/>
      <c r="B442" s="28"/>
      <c r="C442" s="29"/>
    </row>
    <row r="443" spans="1:3" s="1" customFormat="1" x14ac:dyDescent="0.3">
      <c r="A443" s="27"/>
      <c r="B443" s="28"/>
      <c r="C443" s="29"/>
    </row>
    <row r="444" spans="1:3" s="1" customFormat="1" x14ac:dyDescent="0.3">
      <c r="A444" s="27"/>
      <c r="B444" s="28"/>
      <c r="C444" s="29"/>
    </row>
    <row r="445" spans="1:3" s="1" customFormat="1" x14ac:dyDescent="0.3">
      <c r="A445" s="27"/>
      <c r="B445" s="28"/>
      <c r="C445" s="29"/>
    </row>
    <row r="446" spans="1:3" s="1" customFormat="1" x14ac:dyDescent="0.3">
      <c r="A446" s="27"/>
      <c r="B446" s="28"/>
      <c r="C446" s="29"/>
    </row>
    <row r="447" spans="1:3" s="1" customFormat="1" x14ac:dyDescent="0.3">
      <c r="A447" s="27"/>
      <c r="B447" s="28"/>
      <c r="C447" s="29"/>
    </row>
    <row r="448" spans="1:3" s="1" customFormat="1" x14ac:dyDescent="0.3">
      <c r="A448" s="27"/>
      <c r="B448" s="28"/>
      <c r="C448" s="29"/>
    </row>
    <row r="449" spans="1:3" s="1" customFormat="1" x14ac:dyDescent="0.3">
      <c r="A449" s="27"/>
      <c r="B449" s="28"/>
      <c r="C449" s="29"/>
    </row>
    <row r="450" spans="1:3" s="1" customFormat="1" x14ac:dyDescent="0.3">
      <c r="A450" s="27"/>
      <c r="B450" s="28"/>
      <c r="C450" s="29"/>
    </row>
    <row r="451" spans="1:3" s="1" customFormat="1" x14ac:dyDescent="0.3">
      <c r="A451" s="27"/>
      <c r="B451" s="28"/>
      <c r="C451" s="29"/>
    </row>
    <row r="452" spans="1:3" s="1" customFormat="1" x14ac:dyDescent="0.3">
      <c r="A452" s="27"/>
      <c r="B452" s="28"/>
      <c r="C452" s="29"/>
    </row>
    <row r="453" spans="1:3" s="1" customFormat="1" x14ac:dyDescent="0.3">
      <c r="A453" s="27"/>
      <c r="B453" s="28"/>
      <c r="C453" s="29"/>
    </row>
    <row r="454" spans="1:3" s="1" customFormat="1" x14ac:dyDescent="0.3">
      <c r="A454" s="27"/>
      <c r="B454" s="28"/>
      <c r="C454" s="29"/>
    </row>
    <row r="455" spans="1:3" s="1" customFormat="1" x14ac:dyDescent="0.3">
      <c r="A455" s="27"/>
      <c r="B455" s="28"/>
      <c r="C455" s="29"/>
    </row>
    <row r="456" spans="1:3" s="1" customFormat="1" x14ac:dyDescent="0.3">
      <c r="A456" s="27"/>
      <c r="B456" s="28"/>
      <c r="C456" s="29"/>
    </row>
    <row r="457" spans="1:3" s="1" customFormat="1" x14ac:dyDescent="0.3">
      <c r="A457" s="27"/>
      <c r="B457" s="28"/>
      <c r="C457" s="29"/>
    </row>
    <row r="458" spans="1:3" s="1" customFormat="1" x14ac:dyDescent="0.3">
      <c r="A458" s="27"/>
      <c r="B458" s="28"/>
      <c r="C458" s="29"/>
    </row>
    <row r="459" spans="1:3" s="1" customFormat="1" x14ac:dyDescent="0.3">
      <c r="A459" s="27"/>
      <c r="B459" s="28"/>
      <c r="C459" s="29"/>
    </row>
    <row r="460" spans="1:3" s="1" customFormat="1" x14ac:dyDescent="0.3">
      <c r="A460" s="27"/>
      <c r="B460" s="28"/>
      <c r="C460" s="29"/>
    </row>
    <row r="461" spans="1:3" s="1" customFormat="1" x14ac:dyDescent="0.3">
      <c r="A461" s="27"/>
      <c r="B461" s="28"/>
      <c r="C461" s="29"/>
    </row>
    <row r="462" spans="1:3" s="1" customFormat="1" x14ac:dyDescent="0.3">
      <c r="A462" s="27"/>
      <c r="B462" s="28"/>
      <c r="C462" s="29"/>
    </row>
    <row r="463" spans="1:3" s="1" customFormat="1" x14ac:dyDescent="0.3">
      <c r="A463" s="27"/>
      <c r="B463" s="28"/>
      <c r="C463" s="29"/>
    </row>
    <row r="464" spans="1:3" s="1" customFormat="1" x14ac:dyDescent="0.3">
      <c r="A464" s="27"/>
      <c r="B464" s="28"/>
      <c r="C464" s="29"/>
    </row>
    <row r="465" spans="1:3" s="1" customFormat="1" x14ac:dyDescent="0.3">
      <c r="A465" s="27"/>
      <c r="B465" s="28"/>
      <c r="C465" s="29"/>
    </row>
    <row r="466" spans="1:3" s="1" customFormat="1" x14ac:dyDescent="0.3">
      <c r="A466" s="27"/>
      <c r="B466" s="28"/>
      <c r="C466" s="29"/>
    </row>
    <row r="467" spans="1:3" s="1" customFormat="1" x14ac:dyDescent="0.3">
      <c r="A467" s="27"/>
      <c r="B467" s="28"/>
      <c r="C467" s="29"/>
    </row>
    <row r="468" spans="1:3" s="1" customFormat="1" x14ac:dyDescent="0.3">
      <c r="A468" s="27"/>
      <c r="B468" s="28"/>
      <c r="C468" s="29"/>
    </row>
    <row r="469" spans="1:3" s="1" customFormat="1" x14ac:dyDescent="0.3">
      <c r="A469" s="27"/>
      <c r="B469" s="28"/>
      <c r="C469" s="29"/>
    </row>
    <row r="470" spans="1:3" s="1" customFormat="1" x14ac:dyDescent="0.3">
      <c r="A470" s="27"/>
      <c r="B470" s="28"/>
      <c r="C470" s="29"/>
    </row>
    <row r="471" spans="1:3" s="1" customFormat="1" x14ac:dyDescent="0.3">
      <c r="A471" s="27"/>
      <c r="B471" s="28"/>
      <c r="C471" s="29"/>
    </row>
    <row r="472" spans="1:3" s="1" customFormat="1" x14ac:dyDescent="0.3">
      <c r="A472" s="27"/>
      <c r="B472" s="28"/>
      <c r="C472" s="29"/>
    </row>
    <row r="473" spans="1:3" s="1" customFormat="1" x14ac:dyDescent="0.3">
      <c r="A473" s="27"/>
      <c r="B473" s="28"/>
      <c r="C473" s="29"/>
    </row>
    <row r="474" spans="1:3" s="1" customFormat="1" x14ac:dyDescent="0.3">
      <c r="A474" s="27"/>
      <c r="B474" s="28"/>
      <c r="C474" s="29"/>
    </row>
    <row r="475" spans="1:3" s="1" customFormat="1" x14ac:dyDescent="0.3">
      <c r="A475" s="27"/>
      <c r="B475" s="28"/>
      <c r="C475" s="29"/>
    </row>
    <row r="476" spans="1:3" s="1" customFormat="1" x14ac:dyDescent="0.3">
      <c r="A476" s="27"/>
      <c r="B476" s="28"/>
      <c r="C476" s="29"/>
    </row>
    <row r="477" spans="1:3" s="1" customFormat="1" x14ac:dyDescent="0.3">
      <c r="A477" s="27"/>
      <c r="B477" s="28"/>
      <c r="C477" s="29"/>
    </row>
    <row r="478" spans="1:3" s="1" customFormat="1" x14ac:dyDescent="0.3">
      <c r="A478" s="27"/>
      <c r="B478" s="28"/>
      <c r="C478" s="29"/>
    </row>
    <row r="479" spans="1:3" s="1" customFormat="1" x14ac:dyDescent="0.3">
      <c r="A479" s="27"/>
      <c r="B479" s="28"/>
      <c r="C479" s="29"/>
    </row>
    <row r="480" spans="1:3" s="1" customFormat="1" x14ac:dyDescent="0.3">
      <c r="A480" s="27"/>
      <c r="B480" s="28"/>
      <c r="C480" s="29"/>
    </row>
    <row r="481" spans="1:3" s="1" customFormat="1" x14ac:dyDescent="0.3">
      <c r="A481" s="27"/>
      <c r="B481" s="28"/>
      <c r="C481" s="29"/>
    </row>
    <row r="482" spans="1:3" s="1" customFormat="1" x14ac:dyDescent="0.3">
      <c r="A482" s="27"/>
      <c r="B482" s="28"/>
      <c r="C482" s="29"/>
    </row>
    <row r="483" spans="1:3" s="1" customFormat="1" x14ac:dyDescent="0.3">
      <c r="A483" s="27"/>
      <c r="B483" s="28"/>
      <c r="C483" s="29"/>
    </row>
    <row r="484" spans="1:3" s="1" customFormat="1" x14ac:dyDescent="0.3">
      <c r="A484" s="27"/>
      <c r="B484" s="28"/>
      <c r="C484" s="29"/>
    </row>
    <row r="485" spans="1:3" s="1" customFormat="1" x14ac:dyDescent="0.3">
      <c r="A485" s="27"/>
      <c r="B485" s="28"/>
      <c r="C485" s="29"/>
    </row>
    <row r="486" spans="1:3" s="1" customFormat="1" x14ac:dyDescent="0.3">
      <c r="A486" s="27"/>
      <c r="B486" s="28"/>
      <c r="C486" s="29"/>
    </row>
    <row r="487" spans="1:3" s="1" customFormat="1" x14ac:dyDescent="0.3">
      <c r="A487" s="27"/>
      <c r="B487" s="28"/>
      <c r="C487" s="29"/>
    </row>
    <row r="488" spans="1:3" s="1" customFormat="1" x14ac:dyDescent="0.3">
      <c r="A488" s="27"/>
      <c r="B488" s="28"/>
      <c r="C488" s="29"/>
    </row>
    <row r="489" spans="1:3" s="1" customFormat="1" x14ac:dyDescent="0.3">
      <c r="A489" s="27"/>
      <c r="B489" s="28"/>
      <c r="C489" s="29"/>
    </row>
    <row r="490" spans="1:3" s="1" customFormat="1" x14ac:dyDescent="0.3">
      <c r="A490" s="27"/>
      <c r="B490" s="28"/>
      <c r="C490" s="29"/>
    </row>
    <row r="491" spans="1:3" s="1" customFormat="1" x14ac:dyDescent="0.3">
      <c r="A491" s="27"/>
      <c r="B491" s="28"/>
      <c r="C491" s="29"/>
    </row>
    <row r="492" spans="1:3" s="1" customFormat="1" x14ac:dyDescent="0.3">
      <c r="A492" s="27"/>
      <c r="B492" s="28"/>
      <c r="C492" s="29"/>
    </row>
    <row r="493" spans="1:3" s="1" customFormat="1" x14ac:dyDescent="0.3">
      <c r="A493" s="27"/>
      <c r="B493" s="28"/>
      <c r="C493" s="29"/>
    </row>
    <row r="494" spans="1:3" s="1" customFormat="1" x14ac:dyDescent="0.3">
      <c r="A494" s="27"/>
      <c r="B494" s="28"/>
      <c r="C494" s="29"/>
    </row>
    <row r="495" spans="1:3" s="1" customFormat="1" x14ac:dyDescent="0.3">
      <c r="A495" s="27"/>
      <c r="B495" s="28"/>
      <c r="C495" s="29"/>
    </row>
    <row r="496" spans="1:3" s="1" customFormat="1" x14ac:dyDescent="0.3">
      <c r="A496" s="27"/>
      <c r="B496" s="28"/>
      <c r="C496" s="29"/>
    </row>
    <row r="497" spans="1:3" s="1" customFormat="1" x14ac:dyDescent="0.3">
      <c r="A497" s="27"/>
      <c r="B497" s="28"/>
      <c r="C497" s="29"/>
    </row>
    <row r="498" spans="1:3" s="1" customFormat="1" x14ac:dyDescent="0.3">
      <c r="A498" s="27"/>
      <c r="B498" s="28"/>
      <c r="C498" s="29"/>
    </row>
    <row r="499" spans="1:3" s="1" customFormat="1" x14ac:dyDescent="0.3">
      <c r="A499" s="27"/>
      <c r="B499" s="28"/>
      <c r="C499" s="29"/>
    </row>
    <row r="500" spans="1:3" s="1" customFormat="1" x14ac:dyDescent="0.3">
      <c r="A500" s="27"/>
      <c r="B500" s="28"/>
      <c r="C500" s="29"/>
    </row>
    <row r="501" spans="1:3" s="1" customFormat="1" x14ac:dyDescent="0.3">
      <c r="A501" s="27"/>
      <c r="B501" s="28"/>
      <c r="C501" s="29"/>
    </row>
    <row r="502" spans="1:3" s="1" customFormat="1" x14ac:dyDescent="0.3">
      <c r="A502" s="27"/>
      <c r="B502" s="28"/>
      <c r="C502" s="29"/>
    </row>
    <row r="503" spans="1:3" s="1" customFormat="1" x14ac:dyDescent="0.3">
      <c r="A503" s="27"/>
      <c r="B503" s="28"/>
      <c r="C503" s="29"/>
    </row>
    <row r="504" spans="1:3" s="1" customFormat="1" x14ac:dyDescent="0.3">
      <c r="A504" s="27"/>
      <c r="B504" s="28"/>
      <c r="C504" s="29"/>
    </row>
    <row r="505" spans="1:3" s="1" customFormat="1" x14ac:dyDescent="0.3">
      <c r="A505" s="27"/>
      <c r="B505" s="28"/>
      <c r="C505" s="29"/>
    </row>
    <row r="506" spans="1:3" s="1" customFormat="1" x14ac:dyDescent="0.3">
      <c r="A506" s="27"/>
      <c r="B506" s="28"/>
      <c r="C506" s="29"/>
    </row>
    <row r="507" spans="1:3" s="1" customFormat="1" x14ac:dyDescent="0.3">
      <c r="A507" s="27"/>
      <c r="B507" s="28"/>
      <c r="C507" s="29"/>
    </row>
    <row r="508" spans="1:3" s="1" customFormat="1" x14ac:dyDescent="0.3">
      <c r="A508" s="27"/>
      <c r="B508" s="28"/>
      <c r="C508" s="29"/>
    </row>
    <row r="509" spans="1:3" s="1" customFormat="1" x14ac:dyDescent="0.3">
      <c r="A509" s="27"/>
      <c r="B509" s="28"/>
      <c r="C509" s="29"/>
    </row>
    <row r="510" spans="1:3" s="1" customFormat="1" x14ac:dyDescent="0.3">
      <c r="A510" s="27"/>
      <c r="B510" s="28"/>
      <c r="C510" s="29"/>
    </row>
    <row r="511" spans="1:3" s="1" customFormat="1" x14ac:dyDescent="0.3">
      <c r="A511" s="27"/>
      <c r="B511" s="28"/>
      <c r="C511" s="29"/>
    </row>
    <row r="512" spans="1:3" s="1" customFormat="1" x14ac:dyDescent="0.3">
      <c r="A512" s="27"/>
      <c r="B512" s="28"/>
      <c r="C512" s="29"/>
    </row>
    <row r="513" spans="1:3" s="1" customFormat="1" x14ac:dyDescent="0.3">
      <c r="A513" s="27"/>
      <c r="B513" s="28"/>
      <c r="C513" s="29"/>
    </row>
    <row r="514" spans="1:3" s="1" customFormat="1" x14ac:dyDescent="0.3">
      <c r="A514" s="27"/>
      <c r="B514" s="28"/>
      <c r="C514" s="29"/>
    </row>
    <row r="515" spans="1:3" s="1" customFormat="1" x14ac:dyDescent="0.3">
      <c r="A515" s="27"/>
      <c r="B515" s="28"/>
      <c r="C515" s="29"/>
    </row>
    <row r="516" spans="1:3" s="1" customFormat="1" x14ac:dyDescent="0.3">
      <c r="A516" s="27"/>
      <c r="B516" s="28"/>
      <c r="C516" s="29"/>
    </row>
    <row r="517" spans="1:3" s="1" customFormat="1" x14ac:dyDescent="0.3">
      <c r="A517" s="27"/>
      <c r="B517" s="28"/>
      <c r="C517" s="29"/>
    </row>
    <row r="518" spans="1:3" s="1" customFormat="1" x14ac:dyDescent="0.3">
      <c r="A518" s="27"/>
      <c r="B518" s="28"/>
      <c r="C518" s="29"/>
    </row>
    <row r="519" spans="1:3" s="1" customFormat="1" x14ac:dyDescent="0.3">
      <c r="A519" s="27"/>
      <c r="B519" s="28"/>
      <c r="C519" s="29"/>
    </row>
    <row r="520" spans="1:3" s="1" customFormat="1" x14ac:dyDescent="0.3">
      <c r="A520" s="27"/>
      <c r="B520" s="28"/>
      <c r="C520" s="29"/>
    </row>
    <row r="521" spans="1:3" s="1" customFormat="1" x14ac:dyDescent="0.3">
      <c r="A521" s="27"/>
      <c r="B521" s="28"/>
      <c r="C521" s="29"/>
    </row>
    <row r="522" spans="1:3" s="1" customFormat="1" x14ac:dyDescent="0.3">
      <c r="A522" s="27"/>
      <c r="B522" s="28"/>
      <c r="C522" s="29"/>
    </row>
    <row r="523" spans="1:3" s="1" customFormat="1" x14ac:dyDescent="0.3">
      <c r="A523" s="27"/>
      <c r="B523" s="28"/>
      <c r="C523" s="29"/>
    </row>
    <row r="524" spans="1:3" s="1" customFormat="1" x14ac:dyDescent="0.3">
      <c r="A524" s="27"/>
      <c r="B524" s="28"/>
      <c r="C524" s="29"/>
    </row>
    <row r="525" spans="1:3" s="1" customFormat="1" x14ac:dyDescent="0.3">
      <c r="A525" s="27"/>
      <c r="B525" s="28"/>
      <c r="C525" s="29"/>
    </row>
    <row r="526" spans="1:3" s="1" customFormat="1" x14ac:dyDescent="0.3">
      <c r="A526" s="27"/>
      <c r="B526" s="28"/>
      <c r="C526" s="29"/>
    </row>
    <row r="527" spans="1:3" s="1" customFormat="1" x14ac:dyDescent="0.3">
      <c r="A527" s="27"/>
      <c r="B527" s="28"/>
      <c r="C527" s="29"/>
    </row>
    <row r="528" spans="1:3" s="1" customFormat="1" x14ac:dyDescent="0.3">
      <c r="A528" s="27"/>
      <c r="B528" s="28"/>
      <c r="C528" s="29"/>
    </row>
    <row r="529" spans="1:3" s="1" customFormat="1" x14ac:dyDescent="0.3">
      <c r="A529" s="27"/>
      <c r="B529" s="28"/>
      <c r="C529" s="29"/>
    </row>
    <row r="530" spans="1:3" s="1" customFormat="1" x14ac:dyDescent="0.3">
      <c r="A530" s="27"/>
      <c r="B530" s="28"/>
      <c r="C530" s="29"/>
    </row>
    <row r="531" spans="1:3" s="1" customFormat="1" x14ac:dyDescent="0.3">
      <c r="A531" s="27"/>
      <c r="B531" s="28"/>
      <c r="C531" s="29"/>
    </row>
    <row r="532" spans="1:3" s="1" customFormat="1" x14ac:dyDescent="0.3">
      <c r="A532" s="27"/>
      <c r="B532" s="28"/>
      <c r="C532" s="29"/>
    </row>
    <row r="533" spans="1:3" s="1" customFormat="1" x14ac:dyDescent="0.3">
      <c r="A533" s="27"/>
      <c r="B533" s="28"/>
      <c r="C533" s="29"/>
    </row>
    <row r="534" spans="1:3" s="1" customFormat="1" x14ac:dyDescent="0.3">
      <c r="A534" s="27"/>
      <c r="B534" s="28"/>
      <c r="C534" s="29"/>
    </row>
    <row r="535" spans="1:3" s="1" customFormat="1" x14ac:dyDescent="0.3">
      <c r="A535" s="27"/>
      <c r="B535" s="28"/>
      <c r="C535" s="29"/>
    </row>
    <row r="536" spans="1:3" s="1" customFormat="1" x14ac:dyDescent="0.3">
      <c r="A536" s="27"/>
      <c r="B536" s="28"/>
      <c r="C536" s="29"/>
    </row>
    <row r="537" spans="1:3" s="1" customFormat="1" x14ac:dyDescent="0.3">
      <c r="A537" s="27"/>
      <c r="B537" s="28"/>
      <c r="C537" s="29"/>
    </row>
    <row r="538" spans="1:3" s="1" customFormat="1" x14ac:dyDescent="0.3">
      <c r="A538" s="27"/>
      <c r="B538" s="28"/>
      <c r="C538" s="29"/>
    </row>
    <row r="539" spans="1:3" s="1" customFormat="1" x14ac:dyDescent="0.3">
      <c r="A539" s="27"/>
      <c r="B539" s="28"/>
      <c r="C539" s="29"/>
    </row>
    <row r="540" spans="1:3" s="1" customFormat="1" x14ac:dyDescent="0.3">
      <c r="A540" s="27"/>
      <c r="B540" s="28"/>
      <c r="C540" s="29"/>
    </row>
    <row r="541" spans="1:3" s="1" customFormat="1" x14ac:dyDescent="0.3">
      <c r="A541" s="27"/>
      <c r="B541" s="28"/>
      <c r="C541" s="29"/>
    </row>
    <row r="542" spans="1:3" s="1" customFormat="1" x14ac:dyDescent="0.3">
      <c r="A542" s="27"/>
      <c r="B542" s="28"/>
      <c r="C542" s="29"/>
    </row>
    <row r="543" spans="1:3" s="1" customFormat="1" x14ac:dyDescent="0.3">
      <c r="A543" s="27"/>
      <c r="B543" s="28"/>
      <c r="C543" s="29"/>
    </row>
    <row r="544" spans="1:3" s="1" customFormat="1" x14ac:dyDescent="0.3">
      <c r="A544" s="27"/>
      <c r="B544" s="28"/>
      <c r="C544" s="29"/>
    </row>
    <row r="545" spans="1:3" s="1" customFormat="1" x14ac:dyDescent="0.3">
      <c r="A545" s="27"/>
      <c r="B545" s="28"/>
      <c r="C545" s="29"/>
    </row>
    <row r="546" spans="1:3" s="1" customFormat="1" x14ac:dyDescent="0.3">
      <c r="A546" s="27"/>
      <c r="B546" s="28"/>
      <c r="C546" s="29"/>
    </row>
    <row r="547" spans="1:3" s="1" customFormat="1" x14ac:dyDescent="0.3">
      <c r="A547" s="27"/>
      <c r="B547" s="28"/>
      <c r="C547" s="29"/>
    </row>
    <row r="548" spans="1:3" s="1" customFormat="1" x14ac:dyDescent="0.3">
      <c r="A548" s="27"/>
      <c r="B548" s="28"/>
      <c r="C548" s="29"/>
    </row>
    <row r="549" spans="1:3" s="1" customFormat="1" x14ac:dyDescent="0.3">
      <c r="A549" s="27"/>
      <c r="B549" s="28"/>
      <c r="C549" s="29"/>
    </row>
    <row r="550" spans="1:3" s="1" customFormat="1" x14ac:dyDescent="0.3">
      <c r="A550" s="27"/>
      <c r="B550" s="28"/>
      <c r="C550" s="29"/>
    </row>
    <row r="551" spans="1:3" s="1" customFormat="1" x14ac:dyDescent="0.3">
      <c r="A551" s="27"/>
      <c r="B551" s="28"/>
      <c r="C551" s="29"/>
    </row>
    <row r="552" spans="1:3" s="1" customFormat="1" x14ac:dyDescent="0.3">
      <c r="A552" s="27"/>
      <c r="B552" s="28"/>
      <c r="C552" s="29"/>
    </row>
    <row r="553" spans="1:3" s="1" customFormat="1" x14ac:dyDescent="0.3">
      <c r="A553" s="27"/>
      <c r="B553" s="28"/>
      <c r="C553" s="29"/>
    </row>
    <row r="554" spans="1:3" s="1" customFormat="1" x14ac:dyDescent="0.3">
      <c r="A554" s="27"/>
      <c r="B554" s="28"/>
      <c r="C554" s="29"/>
    </row>
    <row r="555" spans="1:3" s="1" customFormat="1" x14ac:dyDescent="0.3">
      <c r="A555" s="27"/>
      <c r="B555" s="28"/>
      <c r="C555" s="29"/>
    </row>
    <row r="556" spans="1:3" s="1" customFormat="1" x14ac:dyDescent="0.3">
      <c r="A556" s="27"/>
      <c r="B556" s="28"/>
      <c r="C556" s="29"/>
    </row>
    <row r="557" spans="1:3" s="1" customFormat="1" x14ac:dyDescent="0.3">
      <c r="A557" s="27"/>
      <c r="B557" s="28"/>
      <c r="C557" s="29"/>
    </row>
    <row r="558" spans="1:3" s="1" customFormat="1" x14ac:dyDescent="0.3">
      <c r="A558" s="27"/>
      <c r="B558" s="28"/>
      <c r="C558" s="29"/>
    </row>
    <row r="559" spans="1:3" s="1" customFormat="1" x14ac:dyDescent="0.3">
      <c r="A559" s="27"/>
      <c r="B559" s="28"/>
      <c r="C559" s="29"/>
    </row>
    <row r="560" spans="1:3" s="1" customFormat="1" x14ac:dyDescent="0.3">
      <c r="A560" s="27"/>
      <c r="B560" s="28"/>
      <c r="C560" s="29"/>
    </row>
    <row r="561" spans="1:3" s="1" customFormat="1" x14ac:dyDescent="0.3">
      <c r="A561" s="27"/>
      <c r="B561" s="28"/>
      <c r="C561" s="29"/>
    </row>
    <row r="562" spans="1:3" s="1" customFormat="1" x14ac:dyDescent="0.3">
      <c r="A562" s="27"/>
      <c r="B562" s="28"/>
      <c r="C562" s="29"/>
    </row>
    <row r="563" spans="1:3" s="1" customFormat="1" x14ac:dyDescent="0.3">
      <c r="A563" s="27"/>
      <c r="B563" s="28"/>
      <c r="C563" s="29"/>
    </row>
    <row r="564" spans="1:3" s="1" customFormat="1" x14ac:dyDescent="0.3">
      <c r="A564" s="27"/>
      <c r="B564" s="28"/>
      <c r="C564" s="29"/>
    </row>
    <row r="565" spans="1:3" s="1" customFormat="1" x14ac:dyDescent="0.3">
      <c r="A565" s="27"/>
      <c r="B565" s="28"/>
      <c r="C565" s="29"/>
    </row>
    <row r="566" spans="1:3" s="1" customFormat="1" x14ac:dyDescent="0.3">
      <c r="A566" s="27"/>
      <c r="B566" s="28"/>
      <c r="C566" s="29"/>
    </row>
    <row r="567" spans="1:3" s="1" customFormat="1" x14ac:dyDescent="0.3">
      <c r="A567" s="27"/>
      <c r="B567" s="28"/>
      <c r="C567" s="29"/>
    </row>
    <row r="568" spans="1:3" s="1" customFormat="1" x14ac:dyDescent="0.3">
      <c r="A568" s="27"/>
      <c r="B568" s="28"/>
      <c r="C568" s="29"/>
    </row>
    <row r="569" spans="1:3" s="1" customFormat="1" x14ac:dyDescent="0.3">
      <c r="A569" s="27"/>
      <c r="B569" s="28"/>
      <c r="C569" s="29"/>
    </row>
    <row r="570" spans="1:3" s="1" customFormat="1" x14ac:dyDescent="0.3">
      <c r="A570" s="27"/>
      <c r="B570" s="28"/>
      <c r="C570" s="29"/>
    </row>
    <row r="571" spans="1:3" s="1" customFormat="1" x14ac:dyDescent="0.3">
      <c r="A571" s="27"/>
      <c r="B571" s="28"/>
      <c r="C571" s="29"/>
    </row>
    <row r="572" spans="1:3" s="1" customFormat="1" x14ac:dyDescent="0.3">
      <c r="A572" s="27"/>
      <c r="B572" s="28"/>
      <c r="C572" s="29"/>
    </row>
    <row r="573" spans="1:3" s="1" customFormat="1" x14ac:dyDescent="0.3">
      <c r="A573" s="27"/>
      <c r="B573" s="28"/>
      <c r="C573" s="29"/>
    </row>
    <row r="574" spans="1:3" s="1" customFormat="1" x14ac:dyDescent="0.3">
      <c r="A574" s="27"/>
      <c r="B574" s="28"/>
      <c r="C574" s="29"/>
    </row>
    <row r="575" spans="1:3" s="1" customFormat="1" x14ac:dyDescent="0.3">
      <c r="A575" s="27"/>
      <c r="B575" s="28"/>
      <c r="C575" s="29"/>
    </row>
    <row r="576" spans="1:3" s="1" customFormat="1" x14ac:dyDescent="0.3">
      <c r="A576" s="27"/>
      <c r="B576" s="28"/>
      <c r="C576" s="29"/>
    </row>
    <row r="577" spans="1:3" s="1" customFormat="1" x14ac:dyDescent="0.3">
      <c r="A577" s="27"/>
      <c r="B577" s="28"/>
      <c r="C577" s="29"/>
    </row>
    <row r="578" spans="1:3" s="1" customFormat="1" x14ac:dyDescent="0.3">
      <c r="A578" s="27"/>
      <c r="B578" s="28"/>
      <c r="C578" s="29"/>
    </row>
    <row r="579" spans="1:3" s="1" customFormat="1" x14ac:dyDescent="0.3">
      <c r="A579" s="27"/>
      <c r="B579" s="28"/>
      <c r="C579" s="29"/>
    </row>
    <row r="580" spans="1:3" s="1" customFormat="1" x14ac:dyDescent="0.3">
      <c r="A580" s="27"/>
      <c r="B580" s="28"/>
      <c r="C580" s="29"/>
    </row>
    <row r="581" spans="1:3" s="1" customFormat="1" x14ac:dyDescent="0.3">
      <c r="A581" s="27"/>
      <c r="B581" s="28"/>
      <c r="C581" s="29"/>
    </row>
    <row r="582" spans="1:3" s="1" customFormat="1" x14ac:dyDescent="0.3">
      <c r="A582" s="27"/>
      <c r="B582" s="28"/>
      <c r="C582" s="29"/>
    </row>
    <row r="583" spans="1:3" s="1" customFormat="1" x14ac:dyDescent="0.3">
      <c r="A583" s="27"/>
      <c r="B583" s="28"/>
      <c r="C583" s="29"/>
    </row>
    <row r="584" spans="1:3" s="1" customFormat="1" x14ac:dyDescent="0.3">
      <c r="A584" s="27"/>
      <c r="B584" s="28"/>
      <c r="C584" s="29"/>
    </row>
    <row r="585" spans="1:3" s="1" customFormat="1" x14ac:dyDescent="0.3">
      <c r="A585" s="27"/>
      <c r="B585" s="28"/>
      <c r="C585" s="29"/>
    </row>
    <row r="586" spans="1:3" s="1" customFormat="1" x14ac:dyDescent="0.3">
      <c r="A586" s="27"/>
      <c r="B586" s="28"/>
      <c r="C586" s="29"/>
    </row>
    <row r="587" spans="1:3" s="1" customFormat="1" x14ac:dyDescent="0.3">
      <c r="A587" s="27"/>
      <c r="B587" s="28"/>
      <c r="C587" s="29"/>
    </row>
    <row r="588" spans="1:3" s="1" customFormat="1" x14ac:dyDescent="0.3">
      <c r="A588" s="27"/>
      <c r="B588" s="28"/>
      <c r="C588" s="29"/>
    </row>
    <row r="589" spans="1:3" s="1" customFormat="1" x14ac:dyDescent="0.3">
      <c r="A589" s="27"/>
      <c r="B589" s="28"/>
      <c r="C589" s="29"/>
    </row>
    <row r="590" spans="1:3" s="1" customFormat="1" x14ac:dyDescent="0.3">
      <c r="A590" s="27"/>
      <c r="B590" s="28"/>
      <c r="C590" s="29"/>
    </row>
    <row r="591" spans="1:3" s="1" customFormat="1" x14ac:dyDescent="0.3">
      <c r="A591" s="27"/>
      <c r="B591" s="28"/>
      <c r="C591" s="29"/>
    </row>
    <row r="592" spans="1:3" s="1" customFormat="1" x14ac:dyDescent="0.3">
      <c r="A592" s="27"/>
      <c r="B592" s="28"/>
      <c r="C592" s="29"/>
    </row>
    <row r="593" spans="1:3" s="1" customFormat="1" x14ac:dyDescent="0.3">
      <c r="A593" s="27"/>
      <c r="B593" s="28"/>
      <c r="C593" s="29"/>
    </row>
    <row r="594" spans="1:3" s="1" customFormat="1" x14ac:dyDescent="0.3">
      <c r="A594" s="27"/>
      <c r="B594" s="28"/>
      <c r="C594" s="29"/>
    </row>
    <row r="595" spans="1:3" s="1" customFormat="1" x14ac:dyDescent="0.3">
      <c r="A595" s="27"/>
      <c r="B595" s="28"/>
      <c r="C595" s="29"/>
    </row>
    <row r="596" spans="1:3" s="1" customFormat="1" x14ac:dyDescent="0.3">
      <c r="A596" s="27"/>
      <c r="B596" s="28"/>
      <c r="C596" s="29"/>
    </row>
    <row r="597" spans="1:3" s="1" customFormat="1" x14ac:dyDescent="0.3">
      <c r="A597" s="27"/>
      <c r="B597" s="28"/>
      <c r="C597" s="29"/>
    </row>
    <row r="598" spans="1:3" s="1" customFormat="1" x14ac:dyDescent="0.3">
      <c r="A598" s="27"/>
      <c r="B598" s="28"/>
      <c r="C598" s="29"/>
    </row>
    <row r="599" spans="1:3" s="1" customFormat="1" x14ac:dyDescent="0.3">
      <c r="A599" s="27"/>
      <c r="B599" s="28"/>
      <c r="C599" s="29"/>
    </row>
    <row r="600" spans="1:3" s="1" customFormat="1" x14ac:dyDescent="0.3">
      <c r="A600" s="27"/>
      <c r="B600" s="28"/>
      <c r="C600" s="29"/>
    </row>
    <row r="601" spans="1:3" s="1" customFormat="1" x14ac:dyDescent="0.3">
      <c r="A601" s="27"/>
      <c r="B601" s="28"/>
      <c r="C601" s="29"/>
    </row>
    <row r="602" spans="1:3" s="1" customFormat="1" x14ac:dyDescent="0.3">
      <c r="A602" s="27"/>
      <c r="B602" s="28"/>
      <c r="C602" s="29"/>
    </row>
    <row r="603" spans="1:3" s="1" customFormat="1" x14ac:dyDescent="0.3">
      <c r="A603" s="27"/>
      <c r="B603" s="28"/>
      <c r="C603" s="29"/>
    </row>
    <row r="604" spans="1:3" s="1" customFormat="1" x14ac:dyDescent="0.3">
      <c r="A604" s="27"/>
      <c r="B604" s="28"/>
      <c r="C604" s="29"/>
    </row>
    <row r="605" spans="1:3" s="1" customFormat="1" x14ac:dyDescent="0.3">
      <c r="A605" s="27"/>
      <c r="B605" s="28"/>
      <c r="C605" s="29"/>
    </row>
    <row r="606" spans="1:3" s="1" customFormat="1" x14ac:dyDescent="0.3">
      <c r="A606" s="27"/>
      <c r="B606" s="28"/>
      <c r="C606" s="29"/>
    </row>
    <row r="607" spans="1:3" s="1" customFormat="1" x14ac:dyDescent="0.3">
      <c r="A607" s="27"/>
      <c r="B607" s="28"/>
      <c r="C607" s="29"/>
    </row>
    <row r="608" spans="1:3" s="1" customFormat="1" x14ac:dyDescent="0.3">
      <c r="A608" s="27"/>
      <c r="B608" s="28"/>
      <c r="C608" s="29"/>
    </row>
    <row r="609" spans="1:3" s="1" customFormat="1" x14ac:dyDescent="0.3">
      <c r="A609" s="27"/>
      <c r="B609" s="28"/>
      <c r="C609" s="29"/>
    </row>
    <row r="610" spans="1:3" s="1" customFormat="1" x14ac:dyDescent="0.3">
      <c r="A610" s="27"/>
      <c r="B610" s="28"/>
      <c r="C610" s="29"/>
    </row>
    <row r="611" spans="1:3" s="1" customFormat="1" x14ac:dyDescent="0.3">
      <c r="A611" s="27"/>
      <c r="B611" s="28"/>
      <c r="C611" s="29"/>
    </row>
    <row r="612" spans="1:3" s="1" customFormat="1" x14ac:dyDescent="0.3">
      <c r="A612" s="27"/>
      <c r="B612" s="28"/>
      <c r="C612" s="29"/>
    </row>
    <row r="613" spans="1:3" s="1" customFormat="1" x14ac:dyDescent="0.3">
      <c r="A613" s="27"/>
      <c r="B613" s="28"/>
      <c r="C613" s="29"/>
    </row>
    <row r="614" spans="1:3" s="1" customFormat="1" x14ac:dyDescent="0.3">
      <c r="A614" s="27"/>
      <c r="B614" s="28"/>
      <c r="C614" s="29"/>
    </row>
    <row r="615" spans="1:3" s="1" customFormat="1" x14ac:dyDescent="0.3">
      <c r="A615" s="27"/>
      <c r="B615" s="28"/>
      <c r="C615" s="29"/>
    </row>
    <row r="616" spans="1:3" s="1" customFormat="1" x14ac:dyDescent="0.3">
      <c r="A616" s="27"/>
      <c r="B616" s="28"/>
      <c r="C616" s="29"/>
    </row>
    <row r="617" spans="1:3" s="1" customFormat="1" x14ac:dyDescent="0.3">
      <c r="A617" s="27"/>
      <c r="B617" s="28"/>
      <c r="C617" s="29"/>
    </row>
    <row r="618" spans="1:3" s="1" customFormat="1" x14ac:dyDescent="0.3">
      <c r="A618" s="27"/>
      <c r="B618" s="28"/>
      <c r="C618" s="29"/>
    </row>
    <row r="619" spans="1:3" s="1" customFormat="1" x14ac:dyDescent="0.3">
      <c r="A619" s="27"/>
      <c r="B619" s="28"/>
      <c r="C619" s="29"/>
    </row>
    <row r="620" spans="1:3" s="1" customFormat="1" x14ac:dyDescent="0.3">
      <c r="A620" s="27"/>
      <c r="B620" s="28"/>
      <c r="C620" s="29"/>
    </row>
    <row r="621" spans="1:3" s="1" customFormat="1" x14ac:dyDescent="0.3">
      <c r="A621" s="27"/>
      <c r="B621" s="28"/>
      <c r="C621" s="29"/>
    </row>
    <row r="622" spans="1:3" s="1" customFormat="1" x14ac:dyDescent="0.3">
      <c r="A622" s="27"/>
      <c r="B622" s="28"/>
      <c r="C622" s="29"/>
    </row>
    <row r="623" spans="1:3" s="1" customFormat="1" x14ac:dyDescent="0.3">
      <c r="A623" s="27"/>
      <c r="B623" s="28"/>
      <c r="C623" s="29"/>
    </row>
    <row r="624" spans="1:3" s="1" customFormat="1" x14ac:dyDescent="0.3">
      <c r="A624" s="27"/>
      <c r="B624" s="28"/>
      <c r="C624" s="29"/>
    </row>
    <row r="625" spans="1:3" s="1" customFormat="1" x14ac:dyDescent="0.3">
      <c r="A625" s="27"/>
      <c r="B625" s="28"/>
      <c r="C625" s="29"/>
    </row>
    <row r="626" spans="1:3" s="1" customFormat="1" x14ac:dyDescent="0.3">
      <c r="A626" s="27"/>
      <c r="B626" s="28"/>
      <c r="C626" s="29"/>
    </row>
    <row r="627" spans="1:3" s="1" customFormat="1" x14ac:dyDescent="0.3">
      <c r="A627" s="27"/>
      <c r="B627" s="28"/>
      <c r="C627" s="29"/>
    </row>
    <row r="628" spans="1:3" s="1" customFormat="1" x14ac:dyDescent="0.3">
      <c r="A628" s="27"/>
      <c r="B628" s="28"/>
      <c r="C628" s="29"/>
    </row>
    <row r="629" spans="1:3" s="1" customFormat="1" x14ac:dyDescent="0.3">
      <c r="A629" s="27"/>
      <c r="B629" s="28"/>
      <c r="C629" s="29"/>
    </row>
    <row r="630" spans="1:3" s="1" customFormat="1" x14ac:dyDescent="0.3">
      <c r="A630" s="27"/>
      <c r="B630" s="28"/>
      <c r="C630" s="29"/>
    </row>
    <row r="631" spans="1:3" s="1" customFormat="1" x14ac:dyDescent="0.3">
      <c r="A631" s="27"/>
      <c r="B631" s="28"/>
      <c r="C631" s="29"/>
    </row>
    <row r="632" spans="1:3" s="1" customFormat="1" x14ac:dyDescent="0.3">
      <c r="A632" s="27"/>
      <c r="B632" s="28"/>
      <c r="C632" s="29"/>
    </row>
    <row r="633" spans="1:3" s="1" customFormat="1" x14ac:dyDescent="0.3">
      <c r="A633" s="27"/>
      <c r="B633" s="28"/>
      <c r="C633" s="29"/>
    </row>
    <row r="634" spans="1:3" s="1" customFormat="1" x14ac:dyDescent="0.3">
      <c r="A634" s="27"/>
      <c r="B634" s="28"/>
      <c r="C634" s="29"/>
    </row>
    <row r="635" spans="1:3" s="1" customFormat="1" x14ac:dyDescent="0.3">
      <c r="A635" s="27"/>
      <c r="B635" s="28"/>
      <c r="C635" s="29"/>
    </row>
    <row r="636" spans="1:3" s="1" customFormat="1" x14ac:dyDescent="0.3">
      <c r="A636" s="27"/>
      <c r="B636" s="28"/>
      <c r="C636" s="29"/>
    </row>
    <row r="637" spans="1:3" s="1" customFormat="1" x14ac:dyDescent="0.3">
      <c r="A637" s="27"/>
      <c r="B637" s="28"/>
      <c r="C637" s="29"/>
    </row>
    <row r="638" spans="1:3" s="1" customFormat="1" x14ac:dyDescent="0.3">
      <c r="A638" s="27"/>
      <c r="B638" s="28"/>
      <c r="C638" s="29"/>
    </row>
    <row r="639" spans="1:3" s="1" customFormat="1" x14ac:dyDescent="0.3">
      <c r="A639" s="27"/>
      <c r="B639" s="28"/>
      <c r="C639" s="29"/>
    </row>
    <row r="640" spans="1:3" s="1" customFormat="1" x14ac:dyDescent="0.3">
      <c r="A640" s="27"/>
      <c r="B640" s="28"/>
      <c r="C640" s="29"/>
    </row>
    <row r="641" spans="1:3" s="1" customFormat="1" x14ac:dyDescent="0.3">
      <c r="A641" s="27"/>
      <c r="B641" s="28"/>
      <c r="C641" s="29"/>
    </row>
    <row r="642" spans="1:3" s="1" customFormat="1" x14ac:dyDescent="0.3">
      <c r="A642" s="27"/>
      <c r="B642" s="28"/>
      <c r="C642" s="29"/>
    </row>
    <row r="643" spans="1:3" s="1" customFormat="1" x14ac:dyDescent="0.3">
      <c r="A643" s="27"/>
      <c r="B643" s="28"/>
      <c r="C643" s="29"/>
    </row>
    <row r="644" spans="1:3" s="1" customFormat="1" x14ac:dyDescent="0.3">
      <c r="A644" s="27"/>
      <c r="B644" s="28"/>
      <c r="C644" s="29"/>
    </row>
    <row r="645" spans="1:3" s="1" customFormat="1" x14ac:dyDescent="0.3">
      <c r="A645" s="27"/>
      <c r="B645" s="28"/>
      <c r="C645" s="29"/>
    </row>
    <row r="646" spans="1:3" s="1" customFormat="1" x14ac:dyDescent="0.3">
      <c r="A646" s="27"/>
      <c r="B646" s="28"/>
      <c r="C646" s="29"/>
    </row>
    <row r="647" spans="1:3" s="1" customFormat="1" x14ac:dyDescent="0.3">
      <c r="A647" s="27"/>
      <c r="B647" s="28"/>
      <c r="C647" s="29"/>
    </row>
    <row r="648" spans="1:3" s="1" customFormat="1" x14ac:dyDescent="0.3">
      <c r="A648" s="27"/>
      <c r="B648" s="28"/>
      <c r="C648" s="29"/>
    </row>
    <row r="649" spans="1:3" s="1" customFormat="1" x14ac:dyDescent="0.3">
      <c r="A649" s="27"/>
      <c r="B649" s="28"/>
      <c r="C649" s="29"/>
    </row>
    <row r="650" spans="1:3" s="1" customFormat="1" x14ac:dyDescent="0.3">
      <c r="A650" s="27"/>
      <c r="B650" s="28"/>
      <c r="C650" s="29"/>
    </row>
    <row r="651" spans="1:3" s="1" customFormat="1" x14ac:dyDescent="0.3">
      <c r="A651" s="27"/>
      <c r="B651" s="28"/>
      <c r="C651" s="29"/>
    </row>
    <row r="652" spans="1:3" s="1" customFormat="1" x14ac:dyDescent="0.3">
      <c r="A652" s="27"/>
      <c r="B652" s="28"/>
      <c r="C652" s="29"/>
    </row>
    <row r="653" spans="1:3" s="1" customFormat="1" x14ac:dyDescent="0.3">
      <c r="A653" s="27"/>
      <c r="B653" s="28"/>
      <c r="C653" s="29"/>
    </row>
    <row r="654" spans="1:3" s="1" customFormat="1" x14ac:dyDescent="0.3">
      <c r="A654" s="27"/>
      <c r="B654" s="28"/>
      <c r="C654" s="29"/>
    </row>
    <row r="655" spans="1:3" s="1" customFormat="1" x14ac:dyDescent="0.3">
      <c r="A655" s="27"/>
      <c r="B655" s="28"/>
      <c r="C655" s="29"/>
    </row>
    <row r="656" spans="1:3" s="1" customFormat="1" x14ac:dyDescent="0.3">
      <c r="A656" s="27"/>
      <c r="B656" s="28"/>
      <c r="C656" s="29"/>
    </row>
    <row r="657" spans="1:3" s="1" customFormat="1" x14ac:dyDescent="0.3">
      <c r="A657" s="27"/>
      <c r="B657" s="28"/>
      <c r="C657" s="29"/>
    </row>
    <row r="658" spans="1:3" s="1" customFormat="1" x14ac:dyDescent="0.3">
      <c r="A658" s="27"/>
      <c r="B658" s="28"/>
      <c r="C658" s="29"/>
    </row>
    <row r="659" spans="1:3" s="1" customFormat="1" x14ac:dyDescent="0.3">
      <c r="A659" s="27"/>
      <c r="B659" s="28"/>
      <c r="C659" s="29"/>
    </row>
    <row r="660" spans="1:3" s="1" customFormat="1" x14ac:dyDescent="0.3">
      <c r="A660" s="27"/>
      <c r="B660" s="28"/>
      <c r="C660" s="29"/>
    </row>
    <row r="661" spans="1:3" s="1" customFormat="1" x14ac:dyDescent="0.3">
      <c r="A661" s="27"/>
      <c r="B661" s="28"/>
      <c r="C661" s="29"/>
    </row>
    <row r="662" spans="1:3" s="1" customFormat="1" x14ac:dyDescent="0.3">
      <c r="A662" s="27"/>
      <c r="B662" s="28"/>
      <c r="C662" s="29"/>
    </row>
    <row r="663" spans="1:3" s="1" customFormat="1" x14ac:dyDescent="0.3">
      <c r="A663" s="27"/>
      <c r="B663" s="28"/>
      <c r="C663" s="29"/>
    </row>
    <row r="664" spans="1:3" s="1" customFormat="1" x14ac:dyDescent="0.3">
      <c r="A664" s="27"/>
      <c r="B664" s="28"/>
      <c r="C664" s="29"/>
    </row>
    <row r="665" spans="1:3" s="1" customFormat="1" x14ac:dyDescent="0.3">
      <c r="A665" s="27"/>
      <c r="B665" s="28"/>
      <c r="C665" s="29"/>
    </row>
    <row r="666" spans="1:3" s="1" customFormat="1" x14ac:dyDescent="0.3">
      <c r="A666" s="27"/>
      <c r="B666" s="28"/>
      <c r="C666" s="29"/>
    </row>
    <row r="667" spans="1:3" s="1" customFormat="1" x14ac:dyDescent="0.3">
      <c r="A667" s="27"/>
      <c r="B667" s="28"/>
      <c r="C667" s="29"/>
    </row>
    <row r="668" spans="1:3" s="1" customFormat="1" x14ac:dyDescent="0.3">
      <c r="A668" s="27"/>
      <c r="B668" s="28"/>
      <c r="C668" s="29"/>
    </row>
    <row r="669" spans="1:3" s="1" customFormat="1" x14ac:dyDescent="0.3">
      <c r="A669" s="27"/>
      <c r="B669" s="28"/>
      <c r="C669" s="29"/>
    </row>
    <row r="670" spans="1:3" s="1" customFormat="1" x14ac:dyDescent="0.3">
      <c r="A670" s="27"/>
      <c r="B670" s="28"/>
      <c r="C670" s="29"/>
    </row>
    <row r="671" spans="1:3" s="1" customFormat="1" x14ac:dyDescent="0.3">
      <c r="A671" s="27"/>
      <c r="B671" s="28"/>
      <c r="C671" s="29"/>
    </row>
    <row r="672" spans="1:3" s="1" customFormat="1" x14ac:dyDescent="0.3">
      <c r="A672" s="27"/>
      <c r="B672" s="28"/>
      <c r="C672" s="29"/>
    </row>
    <row r="673" spans="1:3" s="1" customFormat="1" x14ac:dyDescent="0.3">
      <c r="A673" s="27"/>
      <c r="B673" s="28"/>
      <c r="C673" s="29"/>
    </row>
    <row r="674" spans="1:3" s="1" customFormat="1" x14ac:dyDescent="0.3">
      <c r="A674" s="27"/>
      <c r="B674" s="28"/>
      <c r="C674" s="29"/>
    </row>
    <row r="675" spans="1:3" s="1" customFormat="1" x14ac:dyDescent="0.3">
      <c r="A675" s="27"/>
      <c r="B675" s="28"/>
      <c r="C675" s="29"/>
    </row>
    <row r="676" spans="1:3" s="1" customFormat="1" x14ac:dyDescent="0.3">
      <c r="A676" s="27"/>
      <c r="B676" s="28"/>
      <c r="C676" s="29"/>
    </row>
    <row r="677" spans="1:3" s="1" customFormat="1" x14ac:dyDescent="0.3">
      <c r="A677" s="27"/>
      <c r="B677" s="28"/>
      <c r="C677" s="29"/>
    </row>
    <row r="678" spans="1:3" s="1" customFormat="1" x14ac:dyDescent="0.3">
      <c r="A678" s="27"/>
      <c r="B678" s="28"/>
      <c r="C678" s="29"/>
    </row>
    <row r="679" spans="1:3" s="1" customFormat="1" x14ac:dyDescent="0.3">
      <c r="A679" s="27"/>
      <c r="B679" s="28"/>
      <c r="C679" s="29"/>
    </row>
    <row r="680" spans="1:3" s="1" customFormat="1" x14ac:dyDescent="0.3">
      <c r="A680" s="27"/>
      <c r="B680" s="28"/>
      <c r="C680" s="29"/>
    </row>
    <row r="681" spans="1:3" s="1" customFormat="1" x14ac:dyDescent="0.3">
      <c r="A681" s="27"/>
      <c r="B681" s="28"/>
      <c r="C681" s="29"/>
    </row>
    <row r="682" spans="1:3" s="1" customFormat="1" x14ac:dyDescent="0.3">
      <c r="A682" s="27"/>
      <c r="B682" s="28"/>
      <c r="C682" s="29"/>
    </row>
    <row r="683" spans="1:3" s="1" customFormat="1" x14ac:dyDescent="0.3">
      <c r="A683" s="27"/>
      <c r="B683" s="28"/>
      <c r="C683" s="29"/>
    </row>
    <row r="684" spans="1:3" s="1" customFormat="1" x14ac:dyDescent="0.3">
      <c r="A684" s="27"/>
      <c r="B684" s="28"/>
      <c r="C684" s="29"/>
    </row>
    <row r="685" spans="1:3" s="1" customFormat="1" x14ac:dyDescent="0.3">
      <c r="A685" s="27"/>
      <c r="B685" s="28"/>
      <c r="C685" s="29"/>
    </row>
    <row r="686" spans="1:3" s="1" customFormat="1" x14ac:dyDescent="0.3">
      <c r="A686" s="27"/>
      <c r="B686" s="28"/>
      <c r="C686" s="29"/>
    </row>
    <row r="687" spans="1:3" s="1" customFormat="1" x14ac:dyDescent="0.3">
      <c r="A687" s="27"/>
      <c r="B687" s="28"/>
      <c r="C687" s="29"/>
    </row>
    <row r="688" spans="1:3" s="1" customFormat="1" x14ac:dyDescent="0.3">
      <c r="A688" s="27"/>
      <c r="B688" s="28"/>
      <c r="C688" s="29"/>
    </row>
    <row r="689" spans="1:3" s="1" customFormat="1" x14ac:dyDescent="0.3">
      <c r="A689" s="27"/>
      <c r="B689" s="28"/>
      <c r="C689" s="29"/>
    </row>
    <row r="690" spans="1:3" s="1" customFormat="1" x14ac:dyDescent="0.3">
      <c r="A690" s="27"/>
      <c r="B690" s="28"/>
      <c r="C690" s="29"/>
    </row>
    <row r="691" spans="1:3" s="1" customFormat="1" x14ac:dyDescent="0.3">
      <c r="A691" s="27"/>
      <c r="B691" s="28"/>
      <c r="C691" s="29"/>
    </row>
    <row r="692" spans="1:3" s="1" customFormat="1" x14ac:dyDescent="0.3">
      <c r="A692" s="27"/>
      <c r="B692" s="28"/>
      <c r="C692" s="29"/>
    </row>
    <row r="693" spans="1:3" s="1" customFormat="1" x14ac:dyDescent="0.3">
      <c r="A693" s="27"/>
      <c r="B693" s="28"/>
      <c r="C693" s="29"/>
    </row>
    <row r="694" spans="1:3" s="1" customFormat="1" x14ac:dyDescent="0.3">
      <c r="A694" s="27"/>
      <c r="B694" s="28"/>
      <c r="C694" s="29"/>
    </row>
    <row r="695" spans="1:3" s="1" customFormat="1" x14ac:dyDescent="0.3">
      <c r="A695" s="27"/>
      <c r="B695" s="28"/>
      <c r="C695" s="29"/>
    </row>
    <row r="696" spans="1:3" s="1" customFormat="1" x14ac:dyDescent="0.3">
      <c r="A696" s="27"/>
      <c r="B696" s="28"/>
      <c r="C696" s="29"/>
    </row>
    <row r="697" spans="1:3" s="1" customFormat="1" x14ac:dyDescent="0.3">
      <c r="A697" s="27"/>
      <c r="B697" s="28"/>
      <c r="C697" s="29"/>
    </row>
    <row r="698" spans="1:3" s="1" customFormat="1" x14ac:dyDescent="0.3">
      <c r="A698" s="27"/>
      <c r="B698" s="28"/>
      <c r="C698" s="29"/>
    </row>
    <row r="699" spans="1:3" s="1" customFormat="1" x14ac:dyDescent="0.3">
      <c r="A699" s="27"/>
      <c r="B699" s="28"/>
      <c r="C699" s="29"/>
    </row>
    <row r="700" spans="1:3" s="1" customFormat="1" x14ac:dyDescent="0.3">
      <c r="A700" s="27"/>
      <c r="B700" s="28"/>
      <c r="C700" s="29"/>
    </row>
    <row r="701" spans="1:3" s="1" customFormat="1" x14ac:dyDescent="0.3">
      <c r="A701" s="27"/>
      <c r="B701" s="28"/>
      <c r="C701" s="29"/>
    </row>
    <row r="702" spans="1:3" s="1" customFormat="1" x14ac:dyDescent="0.3">
      <c r="A702" s="27"/>
      <c r="B702" s="28"/>
      <c r="C702" s="29"/>
    </row>
    <row r="703" spans="1:3" s="1" customFormat="1" x14ac:dyDescent="0.3">
      <c r="A703" s="27"/>
      <c r="B703" s="28"/>
      <c r="C703" s="29"/>
    </row>
    <row r="704" spans="1:3" s="1" customFormat="1" x14ac:dyDescent="0.3">
      <c r="A704" s="27"/>
      <c r="B704" s="28"/>
      <c r="C704" s="29"/>
    </row>
    <row r="705" spans="1:3" s="1" customFormat="1" x14ac:dyDescent="0.3">
      <c r="A705" s="27"/>
      <c r="B705" s="28"/>
      <c r="C705" s="29"/>
    </row>
    <row r="706" spans="1:3" s="1" customFormat="1" x14ac:dyDescent="0.3">
      <c r="A706" s="27"/>
      <c r="B706" s="28"/>
      <c r="C706" s="29"/>
    </row>
    <row r="707" spans="1:3" s="1" customFormat="1" x14ac:dyDescent="0.3">
      <c r="A707" s="27"/>
      <c r="B707" s="28"/>
      <c r="C707" s="29"/>
    </row>
    <row r="708" spans="1:3" s="1" customFormat="1" x14ac:dyDescent="0.3">
      <c r="A708" s="27"/>
      <c r="B708" s="28"/>
      <c r="C708" s="29"/>
    </row>
    <row r="709" spans="1:3" s="1" customFormat="1" x14ac:dyDescent="0.3">
      <c r="A709" s="27"/>
      <c r="B709" s="28"/>
      <c r="C709" s="29"/>
    </row>
    <row r="710" spans="1:3" s="1" customFormat="1" x14ac:dyDescent="0.3">
      <c r="A710" s="27"/>
      <c r="B710" s="28"/>
      <c r="C710" s="29"/>
    </row>
    <row r="711" spans="1:3" s="1" customFormat="1" x14ac:dyDescent="0.3">
      <c r="A711" s="27"/>
      <c r="B711" s="28"/>
      <c r="C711" s="29"/>
    </row>
    <row r="712" spans="1:3" s="1" customFormat="1" x14ac:dyDescent="0.3">
      <c r="A712" s="27"/>
      <c r="B712" s="28"/>
      <c r="C712" s="29"/>
    </row>
    <row r="713" spans="1:3" s="1" customFormat="1" x14ac:dyDescent="0.3">
      <c r="A713" s="27"/>
      <c r="B713" s="28"/>
      <c r="C713" s="29"/>
    </row>
    <row r="714" spans="1:3" s="1" customFormat="1" x14ac:dyDescent="0.3">
      <c r="A714" s="27"/>
      <c r="B714" s="28"/>
      <c r="C714" s="29"/>
    </row>
    <row r="715" spans="1:3" s="1" customFormat="1" x14ac:dyDescent="0.3">
      <c r="A715" s="27"/>
      <c r="B715" s="28"/>
      <c r="C715" s="29"/>
    </row>
    <row r="716" spans="1:3" s="1" customFormat="1" x14ac:dyDescent="0.3">
      <c r="A716" s="27"/>
      <c r="B716" s="28"/>
      <c r="C716" s="29"/>
    </row>
    <row r="717" spans="1:3" s="1" customFormat="1" x14ac:dyDescent="0.3">
      <c r="A717" s="27"/>
      <c r="B717" s="28"/>
      <c r="C717" s="29"/>
    </row>
    <row r="718" spans="1:3" s="1" customFormat="1" x14ac:dyDescent="0.3">
      <c r="A718" s="27"/>
      <c r="B718" s="28"/>
      <c r="C718" s="29"/>
    </row>
    <row r="719" spans="1:3" s="1" customFormat="1" x14ac:dyDescent="0.3">
      <c r="A719" s="27"/>
      <c r="B719" s="28"/>
      <c r="C719" s="29"/>
    </row>
    <row r="720" spans="1:3" s="1" customFormat="1" x14ac:dyDescent="0.3">
      <c r="A720" s="27"/>
      <c r="B720" s="28"/>
      <c r="C720" s="29"/>
    </row>
    <row r="721" spans="1:3" s="1" customFormat="1" x14ac:dyDescent="0.3">
      <c r="A721" s="27"/>
      <c r="B721" s="28"/>
      <c r="C721" s="29"/>
    </row>
    <row r="722" spans="1:3" s="1" customFormat="1" x14ac:dyDescent="0.3">
      <c r="A722" s="27"/>
      <c r="B722" s="28"/>
      <c r="C722" s="29"/>
    </row>
    <row r="723" spans="1:3" s="1" customFormat="1" x14ac:dyDescent="0.3">
      <c r="A723" s="27"/>
      <c r="B723" s="28"/>
      <c r="C723" s="29"/>
    </row>
    <row r="724" spans="1:3" s="1" customFormat="1" x14ac:dyDescent="0.3">
      <c r="A724" s="27"/>
      <c r="B724" s="28"/>
      <c r="C724" s="29"/>
    </row>
    <row r="725" spans="1:3" s="1" customFormat="1" x14ac:dyDescent="0.3">
      <c r="A725" s="27"/>
      <c r="B725" s="28"/>
      <c r="C725" s="29"/>
    </row>
    <row r="726" spans="1:3" s="1" customFormat="1" x14ac:dyDescent="0.3">
      <c r="A726" s="27"/>
      <c r="B726" s="28"/>
      <c r="C726" s="29"/>
    </row>
    <row r="727" spans="1:3" s="1" customFormat="1" x14ac:dyDescent="0.3">
      <c r="A727" s="27"/>
      <c r="B727" s="28"/>
      <c r="C727" s="29"/>
    </row>
    <row r="728" spans="1:3" s="1" customFormat="1" x14ac:dyDescent="0.3">
      <c r="A728" s="27"/>
      <c r="B728" s="28"/>
      <c r="C728" s="29"/>
    </row>
    <row r="729" spans="1:3" s="1" customFormat="1" x14ac:dyDescent="0.3">
      <c r="A729" s="27"/>
      <c r="B729" s="28"/>
      <c r="C729" s="29"/>
    </row>
    <row r="730" spans="1:3" s="1" customFormat="1" x14ac:dyDescent="0.3">
      <c r="A730" s="27"/>
      <c r="B730" s="28"/>
      <c r="C730" s="29"/>
    </row>
    <row r="731" spans="1:3" s="1" customFormat="1" x14ac:dyDescent="0.3">
      <c r="A731" s="27"/>
      <c r="B731" s="28"/>
      <c r="C731" s="29"/>
    </row>
    <row r="732" spans="1:3" s="1" customFormat="1" x14ac:dyDescent="0.3">
      <c r="A732" s="27"/>
      <c r="B732" s="28"/>
      <c r="C732" s="29"/>
    </row>
    <row r="733" spans="1:3" s="1" customFormat="1" x14ac:dyDescent="0.3">
      <c r="A733" s="27"/>
      <c r="B733" s="28"/>
      <c r="C733" s="29"/>
    </row>
    <row r="734" spans="1:3" s="1" customFormat="1" x14ac:dyDescent="0.3">
      <c r="A734" s="27"/>
      <c r="B734" s="28"/>
      <c r="C734" s="29"/>
    </row>
    <row r="735" spans="1:3" s="1" customFormat="1" x14ac:dyDescent="0.3">
      <c r="A735" s="27"/>
      <c r="B735" s="28"/>
      <c r="C735" s="29"/>
    </row>
    <row r="736" spans="1:3" s="1" customFormat="1" x14ac:dyDescent="0.3">
      <c r="A736" s="27"/>
      <c r="B736" s="28"/>
      <c r="C736" s="29"/>
    </row>
    <row r="737" spans="1:3" s="1" customFormat="1" x14ac:dyDescent="0.3">
      <c r="A737" s="27"/>
      <c r="B737" s="28"/>
      <c r="C737" s="29"/>
    </row>
    <row r="738" spans="1:3" s="1" customFormat="1" x14ac:dyDescent="0.3">
      <c r="A738" s="27"/>
      <c r="B738" s="28"/>
      <c r="C738" s="29"/>
    </row>
    <row r="739" spans="1:3" s="1" customFormat="1" x14ac:dyDescent="0.3">
      <c r="A739" s="27"/>
      <c r="B739" s="28"/>
      <c r="C739" s="29"/>
    </row>
    <row r="740" spans="1:3" s="1" customFormat="1" x14ac:dyDescent="0.3">
      <c r="A740" s="27"/>
      <c r="B740" s="28"/>
      <c r="C740" s="29"/>
    </row>
    <row r="741" spans="1:3" s="1" customFormat="1" x14ac:dyDescent="0.3">
      <c r="A741" s="27"/>
      <c r="B741" s="28"/>
      <c r="C741" s="29"/>
    </row>
    <row r="742" spans="1:3" s="1" customFormat="1" x14ac:dyDescent="0.3">
      <c r="A742" s="27"/>
      <c r="B742" s="28"/>
      <c r="C742" s="29"/>
    </row>
    <row r="743" spans="1:3" s="1" customFormat="1" x14ac:dyDescent="0.3">
      <c r="A743" s="27"/>
      <c r="B743" s="28"/>
      <c r="C743" s="29"/>
    </row>
    <row r="744" spans="1:3" s="1" customFormat="1" x14ac:dyDescent="0.3">
      <c r="A744" s="27"/>
      <c r="B744" s="28"/>
      <c r="C744" s="29"/>
    </row>
    <row r="745" spans="1:3" s="1" customFormat="1" x14ac:dyDescent="0.3">
      <c r="A745" s="27"/>
      <c r="B745" s="28"/>
      <c r="C745" s="29"/>
    </row>
    <row r="746" spans="1:3" s="1" customFormat="1" x14ac:dyDescent="0.3">
      <c r="A746" s="27"/>
      <c r="B746" s="28"/>
      <c r="C746" s="29"/>
    </row>
    <row r="747" spans="1:3" s="1" customFormat="1" x14ac:dyDescent="0.3">
      <c r="A747" s="27"/>
      <c r="B747" s="28"/>
      <c r="C747" s="29"/>
    </row>
    <row r="748" spans="1:3" s="1" customFormat="1" x14ac:dyDescent="0.3">
      <c r="A748" s="27"/>
      <c r="B748" s="28"/>
      <c r="C748" s="29"/>
    </row>
    <row r="749" spans="1:3" s="1" customFormat="1" x14ac:dyDescent="0.3">
      <c r="A749" s="27"/>
      <c r="B749" s="28"/>
      <c r="C749" s="29"/>
    </row>
    <row r="750" spans="1:3" s="1" customFormat="1" x14ac:dyDescent="0.3">
      <c r="A750" s="27"/>
      <c r="B750" s="28"/>
      <c r="C750" s="29"/>
    </row>
    <row r="751" spans="1:3" s="1" customFormat="1" x14ac:dyDescent="0.3">
      <c r="A751" s="27"/>
      <c r="B751" s="28"/>
      <c r="C751" s="29"/>
    </row>
    <row r="752" spans="1:3" s="1" customFormat="1" x14ac:dyDescent="0.3">
      <c r="A752" s="27"/>
      <c r="B752" s="28"/>
      <c r="C752" s="29"/>
    </row>
    <row r="753" spans="1:3" s="1" customFormat="1" x14ac:dyDescent="0.3">
      <c r="A753" s="27"/>
      <c r="B753" s="28"/>
      <c r="C753" s="29"/>
    </row>
    <row r="754" spans="1:3" s="1" customFormat="1" x14ac:dyDescent="0.3">
      <c r="A754" s="27"/>
      <c r="B754" s="28"/>
      <c r="C754" s="29"/>
    </row>
    <row r="755" spans="1:3" s="1" customFormat="1" x14ac:dyDescent="0.3">
      <c r="A755" s="27"/>
      <c r="B755" s="28"/>
      <c r="C755" s="29"/>
    </row>
    <row r="756" spans="1:3" s="1" customFormat="1" x14ac:dyDescent="0.3">
      <c r="A756" s="27"/>
      <c r="B756" s="28"/>
      <c r="C756" s="29"/>
    </row>
    <row r="757" spans="1:3" s="1" customFormat="1" x14ac:dyDescent="0.3">
      <c r="A757" s="27"/>
      <c r="B757" s="28"/>
      <c r="C757" s="29"/>
    </row>
    <row r="758" spans="1:3" s="1" customFormat="1" x14ac:dyDescent="0.3">
      <c r="A758" s="27"/>
      <c r="B758" s="28"/>
      <c r="C758" s="29"/>
    </row>
    <row r="759" spans="1:3" s="1" customFormat="1" x14ac:dyDescent="0.3">
      <c r="A759" s="27"/>
      <c r="B759" s="28"/>
      <c r="C759" s="29"/>
    </row>
    <row r="760" spans="1:3" s="1" customFormat="1" x14ac:dyDescent="0.3">
      <c r="A760" s="27"/>
      <c r="B760" s="28"/>
      <c r="C760" s="29"/>
    </row>
    <row r="761" spans="1:3" s="1" customFormat="1" x14ac:dyDescent="0.3">
      <c r="A761" s="27"/>
      <c r="B761" s="28"/>
      <c r="C761" s="29"/>
    </row>
    <row r="762" spans="1:3" s="1" customFormat="1" x14ac:dyDescent="0.3">
      <c r="A762" s="27"/>
      <c r="B762" s="28"/>
      <c r="C762" s="29"/>
    </row>
    <row r="763" spans="1:3" s="1" customFormat="1" x14ac:dyDescent="0.3">
      <c r="A763" s="27"/>
      <c r="B763" s="28"/>
      <c r="C763" s="29"/>
    </row>
    <row r="764" spans="1:3" s="1" customFormat="1" x14ac:dyDescent="0.3">
      <c r="A764" s="27"/>
      <c r="B764" s="28"/>
      <c r="C764" s="29"/>
    </row>
    <row r="765" spans="1:3" s="1" customFormat="1" x14ac:dyDescent="0.3">
      <c r="A765" s="27"/>
      <c r="B765" s="28"/>
      <c r="C765" s="29"/>
    </row>
    <row r="766" spans="1:3" s="1" customFormat="1" x14ac:dyDescent="0.3">
      <c r="A766" s="27"/>
      <c r="B766" s="28"/>
      <c r="C766" s="29"/>
    </row>
    <row r="767" spans="1:3" s="1" customFormat="1" x14ac:dyDescent="0.3">
      <c r="A767" s="27"/>
      <c r="B767" s="28"/>
      <c r="C767" s="29"/>
    </row>
    <row r="768" spans="1:3" s="1" customFormat="1" x14ac:dyDescent="0.3">
      <c r="A768" s="27"/>
      <c r="B768" s="28"/>
      <c r="C768" s="29"/>
    </row>
    <row r="769" spans="1:3" s="1" customFormat="1" x14ac:dyDescent="0.3">
      <c r="A769" s="27"/>
      <c r="B769" s="28"/>
      <c r="C769" s="29"/>
    </row>
    <row r="770" spans="1:3" s="1" customFormat="1" x14ac:dyDescent="0.3">
      <c r="A770" s="27"/>
      <c r="B770" s="28"/>
      <c r="C770" s="29"/>
    </row>
    <row r="771" spans="1:3" s="1" customFormat="1" x14ac:dyDescent="0.3">
      <c r="A771" s="27"/>
      <c r="B771" s="28"/>
      <c r="C771" s="29"/>
    </row>
    <row r="772" spans="1:3" s="1" customFormat="1" x14ac:dyDescent="0.3">
      <c r="A772" s="27"/>
      <c r="B772" s="28"/>
      <c r="C772" s="29"/>
    </row>
    <row r="773" spans="1:3" s="1" customFormat="1" x14ac:dyDescent="0.3">
      <c r="A773" s="27"/>
      <c r="B773" s="28"/>
      <c r="C773" s="29"/>
    </row>
    <row r="774" spans="1:3" s="1" customFormat="1" x14ac:dyDescent="0.3">
      <c r="A774" s="27"/>
      <c r="B774" s="28"/>
      <c r="C774" s="29"/>
    </row>
    <row r="775" spans="1:3" s="1" customFormat="1" x14ac:dyDescent="0.3">
      <c r="A775" s="27"/>
      <c r="B775" s="28"/>
      <c r="C775" s="29"/>
    </row>
    <row r="776" spans="1:3" s="1" customFormat="1" x14ac:dyDescent="0.3">
      <c r="A776" s="27"/>
      <c r="B776" s="28"/>
      <c r="C776" s="29"/>
    </row>
    <row r="777" spans="1:3" s="1" customFormat="1" x14ac:dyDescent="0.3">
      <c r="A777" s="27"/>
      <c r="B777" s="28"/>
      <c r="C777" s="29"/>
    </row>
    <row r="778" spans="1:3" s="1" customFormat="1" x14ac:dyDescent="0.3">
      <c r="A778" s="27"/>
      <c r="B778" s="28"/>
      <c r="C778" s="29"/>
    </row>
    <row r="779" spans="1:3" s="1" customFormat="1" x14ac:dyDescent="0.3">
      <c r="A779" s="27"/>
      <c r="B779" s="28"/>
      <c r="C779" s="29"/>
    </row>
    <row r="780" spans="1:3" s="1" customFormat="1" x14ac:dyDescent="0.3">
      <c r="A780" s="27"/>
      <c r="B780" s="28"/>
      <c r="C780" s="29"/>
    </row>
    <row r="781" spans="1:3" s="1" customFormat="1" x14ac:dyDescent="0.3">
      <c r="A781" s="27"/>
      <c r="B781" s="28"/>
      <c r="C781" s="29"/>
    </row>
    <row r="782" spans="1:3" s="1" customFormat="1" x14ac:dyDescent="0.3">
      <c r="A782" s="27"/>
      <c r="B782" s="28"/>
      <c r="C782" s="29"/>
    </row>
    <row r="783" spans="1:3" s="1" customFormat="1" x14ac:dyDescent="0.3">
      <c r="A783" s="27"/>
      <c r="B783" s="28"/>
      <c r="C783" s="29"/>
    </row>
    <row r="784" spans="1:3" s="1" customFormat="1" x14ac:dyDescent="0.3">
      <c r="A784" s="27"/>
      <c r="B784" s="28"/>
      <c r="C784" s="29"/>
    </row>
    <row r="785" spans="1:3" s="1" customFormat="1" x14ac:dyDescent="0.3">
      <c r="A785" s="27"/>
      <c r="B785" s="28"/>
      <c r="C785" s="29"/>
    </row>
    <row r="786" spans="1:3" s="1" customFormat="1" x14ac:dyDescent="0.3">
      <c r="A786" s="27"/>
      <c r="B786" s="28"/>
      <c r="C786" s="29"/>
    </row>
    <row r="787" spans="1:3" s="1" customFormat="1" x14ac:dyDescent="0.3">
      <c r="A787" s="27"/>
      <c r="B787" s="28"/>
      <c r="C787" s="29"/>
    </row>
    <row r="788" spans="1:3" s="1" customFormat="1" x14ac:dyDescent="0.3">
      <c r="A788" s="27"/>
      <c r="B788" s="28"/>
      <c r="C788" s="29"/>
    </row>
    <row r="789" spans="1:3" s="1" customFormat="1" x14ac:dyDescent="0.3">
      <c r="A789" s="27"/>
      <c r="B789" s="28"/>
      <c r="C789" s="29"/>
    </row>
    <row r="790" spans="1:3" s="1" customFormat="1" x14ac:dyDescent="0.3">
      <c r="A790" s="27"/>
      <c r="B790" s="28"/>
      <c r="C790" s="29"/>
    </row>
    <row r="791" spans="1:3" s="1" customFormat="1" x14ac:dyDescent="0.3">
      <c r="A791" s="27"/>
      <c r="B791" s="28"/>
      <c r="C791" s="29"/>
    </row>
    <row r="792" spans="1:3" s="1" customFormat="1" x14ac:dyDescent="0.3">
      <c r="A792" s="27"/>
      <c r="B792" s="28"/>
      <c r="C792" s="29"/>
    </row>
    <row r="793" spans="1:3" s="1" customFormat="1" x14ac:dyDescent="0.3">
      <c r="A793" s="27"/>
      <c r="B793" s="28"/>
      <c r="C793" s="29"/>
    </row>
    <row r="794" spans="1:3" s="1" customFormat="1" x14ac:dyDescent="0.3">
      <c r="A794" s="27"/>
      <c r="B794" s="28"/>
      <c r="C794" s="29"/>
    </row>
    <row r="795" spans="1:3" s="1" customFormat="1" x14ac:dyDescent="0.3">
      <c r="A795" s="27"/>
      <c r="B795" s="28"/>
      <c r="C795" s="29"/>
    </row>
    <row r="796" spans="1:3" s="1" customFormat="1" x14ac:dyDescent="0.3">
      <c r="A796" s="27"/>
      <c r="B796" s="28"/>
      <c r="C796" s="29"/>
    </row>
    <row r="797" spans="1:3" s="1" customFormat="1" x14ac:dyDescent="0.3">
      <c r="A797" s="27"/>
      <c r="B797" s="28"/>
      <c r="C797" s="29"/>
    </row>
    <row r="798" spans="1:3" s="1" customFormat="1" x14ac:dyDescent="0.3">
      <c r="A798" s="27"/>
      <c r="B798" s="28"/>
      <c r="C798" s="29"/>
    </row>
    <row r="799" spans="1:3" s="1" customFormat="1" x14ac:dyDescent="0.3">
      <c r="A799" s="27"/>
      <c r="B799" s="28"/>
      <c r="C799" s="29"/>
    </row>
    <row r="800" spans="1:3" s="1" customFormat="1" x14ac:dyDescent="0.3">
      <c r="A800" s="27"/>
      <c r="B800" s="28"/>
      <c r="C800" s="29"/>
    </row>
    <row r="801" spans="1:3" s="1" customFormat="1" x14ac:dyDescent="0.3">
      <c r="A801" s="27"/>
      <c r="B801" s="28"/>
      <c r="C801" s="29"/>
    </row>
    <row r="802" spans="1:3" s="1" customFormat="1" x14ac:dyDescent="0.3">
      <c r="A802" s="27"/>
      <c r="B802" s="28"/>
      <c r="C802" s="29"/>
    </row>
    <row r="803" spans="1:3" s="1" customFormat="1" x14ac:dyDescent="0.3">
      <c r="A803" s="27"/>
      <c r="B803" s="28"/>
      <c r="C803" s="29"/>
    </row>
    <row r="804" spans="1:3" s="1" customFormat="1" x14ac:dyDescent="0.3">
      <c r="A804" s="27"/>
      <c r="B804" s="28"/>
      <c r="C804" s="29"/>
    </row>
    <row r="805" spans="1:3" s="1" customFormat="1" x14ac:dyDescent="0.3">
      <c r="A805" s="27"/>
      <c r="B805" s="28"/>
      <c r="C805" s="29"/>
    </row>
    <row r="806" spans="1:3" s="1" customFormat="1" x14ac:dyDescent="0.3">
      <c r="A806" s="27"/>
      <c r="B806" s="28"/>
      <c r="C806" s="29"/>
    </row>
    <row r="807" spans="1:3" s="1" customFormat="1" x14ac:dyDescent="0.3">
      <c r="A807" s="27"/>
      <c r="B807" s="28"/>
      <c r="C807" s="29"/>
    </row>
    <row r="808" spans="1:3" s="1" customFormat="1" x14ac:dyDescent="0.3">
      <c r="A808" s="27"/>
      <c r="B808" s="28"/>
      <c r="C808" s="29"/>
    </row>
    <row r="809" spans="1:3" s="1" customFormat="1" x14ac:dyDescent="0.3">
      <c r="A809" s="27"/>
      <c r="B809" s="28"/>
      <c r="C809" s="29"/>
    </row>
    <row r="810" spans="1:3" s="1" customFormat="1" x14ac:dyDescent="0.3">
      <c r="A810" s="27"/>
      <c r="B810" s="28"/>
      <c r="C810" s="29"/>
    </row>
    <row r="811" spans="1:3" s="1" customFormat="1" x14ac:dyDescent="0.3">
      <c r="A811" s="27"/>
      <c r="B811" s="28"/>
      <c r="C811" s="29"/>
    </row>
    <row r="812" spans="1:3" s="1" customFormat="1" x14ac:dyDescent="0.3">
      <c r="A812" s="27"/>
      <c r="B812" s="28"/>
      <c r="C812" s="29"/>
    </row>
    <row r="813" spans="1:3" s="1" customFormat="1" x14ac:dyDescent="0.3">
      <c r="A813" s="27"/>
      <c r="B813" s="28"/>
      <c r="C813" s="29"/>
    </row>
    <row r="814" spans="1:3" s="1" customFormat="1" x14ac:dyDescent="0.3">
      <c r="A814" s="27"/>
      <c r="B814" s="28"/>
      <c r="C814" s="29"/>
    </row>
    <row r="815" spans="1:3" s="1" customFormat="1" x14ac:dyDescent="0.3">
      <c r="A815" s="27"/>
      <c r="B815" s="28"/>
      <c r="C815" s="29"/>
    </row>
    <row r="816" spans="1:3" s="1" customFormat="1" x14ac:dyDescent="0.3">
      <c r="A816" s="27"/>
      <c r="B816" s="28"/>
      <c r="C816" s="29"/>
    </row>
    <row r="817" spans="1:3" s="1" customFormat="1" x14ac:dyDescent="0.3">
      <c r="A817" s="27"/>
      <c r="B817" s="28"/>
      <c r="C817" s="29"/>
    </row>
    <row r="818" spans="1:3" s="1" customFormat="1" x14ac:dyDescent="0.3">
      <c r="A818" s="27"/>
      <c r="B818" s="28"/>
      <c r="C818" s="29"/>
    </row>
    <row r="819" spans="1:3" s="1" customFormat="1" x14ac:dyDescent="0.3">
      <c r="A819" s="27"/>
      <c r="B819" s="28"/>
      <c r="C819" s="29"/>
    </row>
    <row r="820" spans="1:3" s="1" customFormat="1" x14ac:dyDescent="0.3">
      <c r="A820" s="27"/>
      <c r="B820" s="28"/>
      <c r="C820" s="29"/>
    </row>
    <row r="821" spans="1:3" s="1" customFormat="1" x14ac:dyDescent="0.3">
      <c r="A821" s="27"/>
      <c r="B821" s="28"/>
      <c r="C821" s="29"/>
    </row>
    <row r="822" spans="1:3" s="1" customFormat="1" x14ac:dyDescent="0.3">
      <c r="A822" s="27"/>
      <c r="B822" s="28"/>
      <c r="C822" s="29"/>
    </row>
    <row r="823" spans="1:3" s="1" customFormat="1" x14ac:dyDescent="0.3">
      <c r="A823" s="27"/>
      <c r="B823" s="28"/>
      <c r="C823" s="29"/>
    </row>
    <row r="824" spans="1:3" s="1" customFormat="1" x14ac:dyDescent="0.3">
      <c r="A824" s="27"/>
      <c r="B824" s="28"/>
      <c r="C824" s="29"/>
    </row>
    <row r="825" spans="1:3" s="1" customFormat="1" x14ac:dyDescent="0.3">
      <c r="A825" s="27"/>
      <c r="B825" s="28"/>
      <c r="C825" s="29"/>
    </row>
    <row r="826" spans="1:3" s="1" customFormat="1" x14ac:dyDescent="0.3">
      <c r="A826" s="27"/>
      <c r="B826" s="28"/>
      <c r="C826" s="29"/>
    </row>
    <row r="827" spans="1:3" s="1" customFormat="1" x14ac:dyDescent="0.3">
      <c r="A827" s="27"/>
      <c r="B827" s="28"/>
      <c r="C827" s="29"/>
    </row>
    <row r="828" spans="1:3" s="1" customFormat="1" x14ac:dyDescent="0.3">
      <c r="A828" s="27"/>
      <c r="B828" s="28"/>
      <c r="C828" s="29"/>
    </row>
    <row r="829" spans="1:3" s="1" customFormat="1" x14ac:dyDescent="0.3">
      <c r="A829" s="27"/>
      <c r="B829" s="28"/>
      <c r="C829" s="29"/>
    </row>
    <row r="830" spans="1:3" s="1" customFormat="1" x14ac:dyDescent="0.3">
      <c r="A830" s="27"/>
      <c r="B830" s="28"/>
      <c r="C830" s="29"/>
    </row>
    <row r="831" spans="1:3" s="1" customFormat="1" x14ac:dyDescent="0.3">
      <c r="A831" s="27"/>
      <c r="B831" s="28"/>
      <c r="C831" s="29"/>
    </row>
    <row r="832" spans="1:3" s="1" customFormat="1" x14ac:dyDescent="0.3">
      <c r="A832" s="27"/>
      <c r="B832" s="28"/>
      <c r="C832" s="29"/>
    </row>
    <row r="833" spans="1:3" s="1" customFormat="1" x14ac:dyDescent="0.3">
      <c r="A833" s="27"/>
      <c r="B833" s="28"/>
      <c r="C833" s="29"/>
    </row>
    <row r="834" spans="1:3" s="1" customFormat="1" x14ac:dyDescent="0.3">
      <c r="A834" s="27"/>
      <c r="B834" s="28"/>
      <c r="C834" s="29"/>
    </row>
    <row r="835" spans="1:3" s="1" customFormat="1" x14ac:dyDescent="0.3">
      <c r="A835" s="27"/>
      <c r="B835" s="28"/>
      <c r="C835" s="29"/>
    </row>
    <row r="836" spans="1:3" s="1" customFormat="1" x14ac:dyDescent="0.3">
      <c r="A836" s="27"/>
      <c r="B836" s="28"/>
      <c r="C836" s="29"/>
    </row>
    <row r="837" spans="1:3" s="1" customFormat="1" x14ac:dyDescent="0.3">
      <c r="A837" s="27"/>
      <c r="B837" s="28"/>
      <c r="C837" s="29"/>
    </row>
    <row r="838" spans="1:3" s="1" customFormat="1" x14ac:dyDescent="0.3">
      <c r="A838" s="27"/>
      <c r="B838" s="28"/>
      <c r="C838" s="29"/>
    </row>
    <row r="839" spans="1:3" s="1" customFormat="1" x14ac:dyDescent="0.3">
      <c r="A839" s="27"/>
      <c r="B839" s="28"/>
      <c r="C839" s="29"/>
    </row>
    <row r="840" spans="1:3" s="1" customFormat="1" x14ac:dyDescent="0.3">
      <c r="A840" s="27"/>
      <c r="B840" s="28"/>
      <c r="C840" s="29"/>
    </row>
    <row r="841" spans="1:3" s="1" customFormat="1" x14ac:dyDescent="0.3">
      <c r="A841" s="27"/>
      <c r="B841" s="28"/>
      <c r="C841" s="29"/>
    </row>
    <row r="842" spans="1:3" s="1" customFormat="1" x14ac:dyDescent="0.3">
      <c r="A842" s="27"/>
      <c r="B842" s="28"/>
      <c r="C842" s="29"/>
    </row>
    <row r="843" spans="1:3" s="1" customFormat="1" x14ac:dyDescent="0.3">
      <c r="A843" s="27"/>
      <c r="B843" s="28"/>
      <c r="C843" s="29"/>
    </row>
    <row r="844" spans="1:3" s="1" customFormat="1" x14ac:dyDescent="0.3">
      <c r="A844" s="27"/>
      <c r="B844" s="28"/>
      <c r="C844" s="29"/>
    </row>
    <row r="845" spans="1:3" s="1" customFormat="1" x14ac:dyDescent="0.3">
      <c r="A845" s="27"/>
      <c r="B845" s="28"/>
      <c r="C845" s="29"/>
    </row>
    <row r="846" spans="1:3" s="1" customFormat="1" x14ac:dyDescent="0.3">
      <c r="A846" s="27"/>
      <c r="B846" s="28"/>
      <c r="C846" s="29"/>
    </row>
    <row r="847" spans="1:3" s="1" customFormat="1" x14ac:dyDescent="0.3">
      <c r="A847" s="27"/>
      <c r="B847" s="28"/>
      <c r="C847" s="29"/>
    </row>
    <row r="848" spans="1:3" s="1" customFormat="1" x14ac:dyDescent="0.3">
      <c r="A848" s="27"/>
      <c r="B848" s="28"/>
      <c r="C848" s="29"/>
    </row>
    <row r="849" spans="1:3" s="1" customFormat="1" x14ac:dyDescent="0.3">
      <c r="A849" s="27"/>
      <c r="B849" s="28"/>
      <c r="C849" s="29"/>
    </row>
    <row r="850" spans="1:3" s="1" customFormat="1" x14ac:dyDescent="0.3">
      <c r="A850" s="27"/>
      <c r="B850" s="28"/>
      <c r="C850" s="29"/>
    </row>
    <row r="851" spans="1:3" s="1" customFormat="1" x14ac:dyDescent="0.3">
      <c r="A851" s="27"/>
      <c r="B851" s="28"/>
      <c r="C851" s="29"/>
    </row>
    <row r="852" spans="1:3" s="1" customFormat="1" x14ac:dyDescent="0.3">
      <c r="A852" s="27"/>
      <c r="B852" s="28"/>
      <c r="C852" s="29"/>
    </row>
    <row r="853" spans="1:3" s="1" customFormat="1" x14ac:dyDescent="0.3">
      <c r="A853" s="27"/>
      <c r="B853" s="28"/>
      <c r="C853" s="29"/>
    </row>
    <row r="854" spans="1:3" s="1" customFormat="1" x14ac:dyDescent="0.3">
      <c r="A854" s="27"/>
      <c r="B854" s="28"/>
      <c r="C854" s="29"/>
    </row>
    <row r="855" spans="1:3" s="1" customFormat="1" x14ac:dyDescent="0.3">
      <c r="A855" s="27"/>
      <c r="B855" s="28"/>
      <c r="C855" s="29"/>
    </row>
    <row r="856" spans="1:3" s="1" customFormat="1" x14ac:dyDescent="0.3">
      <c r="A856" s="27"/>
      <c r="B856" s="28"/>
      <c r="C856" s="29"/>
    </row>
    <row r="857" spans="1:3" s="1" customFormat="1" x14ac:dyDescent="0.3">
      <c r="A857" s="27"/>
      <c r="B857" s="28"/>
      <c r="C857" s="29"/>
    </row>
    <row r="858" spans="1:3" s="1" customFormat="1" x14ac:dyDescent="0.3">
      <c r="A858" s="27"/>
      <c r="B858" s="28"/>
      <c r="C858" s="29"/>
    </row>
    <row r="859" spans="1:3" s="1" customFormat="1" x14ac:dyDescent="0.3">
      <c r="A859" s="27"/>
      <c r="B859" s="28"/>
      <c r="C859" s="29"/>
    </row>
    <row r="860" spans="1:3" s="1" customFormat="1" x14ac:dyDescent="0.3">
      <c r="A860" s="27"/>
      <c r="B860" s="28"/>
      <c r="C860" s="29"/>
    </row>
    <row r="861" spans="1:3" s="1" customFormat="1" x14ac:dyDescent="0.3">
      <c r="A861" s="27"/>
      <c r="B861" s="28"/>
      <c r="C861" s="29"/>
    </row>
    <row r="862" spans="1:3" s="1" customFormat="1" x14ac:dyDescent="0.3">
      <c r="A862" s="27"/>
      <c r="B862" s="28"/>
      <c r="C862" s="29"/>
    </row>
    <row r="863" spans="1:3" s="1" customFormat="1" x14ac:dyDescent="0.3">
      <c r="A863" s="27"/>
      <c r="B863" s="28"/>
      <c r="C863" s="29"/>
    </row>
    <row r="864" spans="1:3" s="1" customFormat="1" x14ac:dyDescent="0.3">
      <c r="A864" s="27"/>
      <c r="B864" s="28"/>
      <c r="C864" s="29"/>
    </row>
    <row r="865" spans="1:3" s="1" customFormat="1" x14ac:dyDescent="0.3">
      <c r="A865" s="27"/>
      <c r="B865" s="28"/>
      <c r="C865" s="29"/>
    </row>
    <row r="866" spans="1:3" s="1" customFormat="1" x14ac:dyDescent="0.3">
      <c r="A866" s="27"/>
      <c r="B866" s="28"/>
      <c r="C866" s="29"/>
    </row>
    <row r="867" spans="1:3" s="1" customFormat="1" x14ac:dyDescent="0.3">
      <c r="A867" s="27"/>
      <c r="B867" s="28"/>
      <c r="C867" s="29"/>
    </row>
    <row r="868" spans="1:3" s="1" customFormat="1" x14ac:dyDescent="0.3">
      <c r="A868" s="27"/>
      <c r="B868" s="28"/>
      <c r="C868" s="29"/>
    </row>
    <row r="869" spans="1:3" s="1" customFormat="1" x14ac:dyDescent="0.3">
      <c r="A869" s="27"/>
      <c r="B869" s="28"/>
      <c r="C869" s="29"/>
    </row>
    <row r="870" spans="1:3" s="1" customFormat="1" x14ac:dyDescent="0.3">
      <c r="A870" s="27"/>
      <c r="B870" s="28"/>
      <c r="C870" s="29"/>
    </row>
    <row r="871" spans="1:3" s="1" customFormat="1" x14ac:dyDescent="0.3">
      <c r="A871" s="27"/>
      <c r="B871" s="28"/>
      <c r="C871" s="29"/>
    </row>
    <row r="872" spans="1:3" s="1" customFormat="1" x14ac:dyDescent="0.3">
      <c r="A872" s="27"/>
      <c r="B872" s="28"/>
      <c r="C872" s="29"/>
    </row>
    <row r="873" spans="1:3" s="1" customFormat="1" x14ac:dyDescent="0.3">
      <c r="A873" s="27"/>
      <c r="B873" s="28"/>
      <c r="C873" s="29"/>
    </row>
    <row r="874" spans="1:3" s="1" customFormat="1" x14ac:dyDescent="0.3">
      <c r="A874" s="27"/>
      <c r="B874" s="28"/>
      <c r="C874" s="29"/>
    </row>
    <row r="875" spans="1:3" s="1" customFormat="1" x14ac:dyDescent="0.3">
      <c r="A875" s="27"/>
      <c r="B875" s="28"/>
      <c r="C875" s="29"/>
    </row>
    <row r="876" spans="1:3" s="1" customFormat="1" x14ac:dyDescent="0.3">
      <c r="A876" s="27"/>
      <c r="B876" s="28"/>
      <c r="C876" s="29"/>
    </row>
    <row r="877" spans="1:3" s="1" customFormat="1" x14ac:dyDescent="0.3">
      <c r="A877" s="27"/>
      <c r="B877" s="28"/>
      <c r="C877" s="29"/>
    </row>
    <row r="878" spans="1:3" s="1" customFormat="1" x14ac:dyDescent="0.3">
      <c r="A878" s="27"/>
      <c r="B878" s="28"/>
      <c r="C878" s="29"/>
    </row>
    <row r="879" spans="1:3" s="1" customFormat="1" x14ac:dyDescent="0.3">
      <c r="A879" s="27"/>
      <c r="B879" s="28"/>
      <c r="C879" s="29"/>
    </row>
    <row r="880" spans="1:3" s="1" customFormat="1" x14ac:dyDescent="0.3">
      <c r="A880" s="27"/>
      <c r="B880" s="28"/>
      <c r="C880" s="29"/>
    </row>
    <row r="881" spans="1:4" s="1" customFormat="1" x14ac:dyDescent="0.3">
      <c r="A881" s="27"/>
      <c r="B881" s="28"/>
      <c r="C881" s="29"/>
    </row>
    <row r="882" spans="1:4" s="1" customFormat="1" x14ac:dyDescent="0.3">
      <c r="A882" s="27"/>
      <c r="B882" s="28"/>
      <c r="C882" s="29"/>
    </row>
    <row r="883" spans="1:4" s="1" customFormat="1" x14ac:dyDescent="0.3">
      <c r="A883" s="27"/>
      <c r="B883" s="28"/>
      <c r="C883" s="29"/>
    </row>
    <row r="884" spans="1:4" s="1" customFormat="1" x14ac:dyDescent="0.3">
      <c r="A884" s="27"/>
      <c r="B884" s="28"/>
      <c r="C884" s="29"/>
    </row>
    <row r="885" spans="1:4" s="1" customFormat="1" x14ac:dyDescent="0.3">
      <c r="A885" s="27"/>
      <c r="B885" s="28"/>
      <c r="C885" s="29"/>
      <c r="D885"/>
    </row>
  </sheetData>
  <mergeCells count="58">
    <mergeCell ref="C270:C271"/>
    <mergeCell ref="C273:C274"/>
    <mergeCell ref="C276:C277"/>
    <mergeCell ref="B1:C3"/>
    <mergeCell ref="C216:C220"/>
    <mergeCell ref="C234:C237"/>
    <mergeCell ref="C239:C242"/>
    <mergeCell ref="C243:C246"/>
    <mergeCell ref="C247:C250"/>
    <mergeCell ref="C257:C258"/>
    <mergeCell ref="B276:B277"/>
    <mergeCell ref="C14:C21"/>
    <mergeCell ref="C29:C30"/>
    <mergeCell ref="C31:C32"/>
    <mergeCell ref="C55:C56"/>
    <mergeCell ref="C69:C70"/>
    <mergeCell ref="C79:C81"/>
    <mergeCell ref="C127:C129"/>
    <mergeCell ref="C130:C131"/>
    <mergeCell ref="C211:C212"/>
    <mergeCell ref="B239:B242"/>
    <mergeCell ref="B243:B246"/>
    <mergeCell ref="B247:B250"/>
    <mergeCell ref="B257:B258"/>
    <mergeCell ref="B270:B271"/>
    <mergeCell ref="B273:B274"/>
    <mergeCell ref="B79:B81"/>
    <mergeCell ref="B127:B129"/>
    <mergeCell ref="B130:B131"/>
    <mergeCell ref="B211:B212"/>
    <mergeCell ref="B216:B220"/>
    <mergeCell ref="B234:B237"/>
    <mergeCell ref="A247:A250"/>
    <mergeCell ref="A257:A258"/>
    <mergeCell ref="A270:A271"/>
    <mergeCell ref="A273:A274"/>
    <mergeCell ref="A276:A277"/>
    <mergeCell ref="B14:B21"/>
    <mergeCell ref="B29:B30"/>
    <mergeCell ref="B31:B32"/>
    <mergeCell ref="B55:B56"/>
    <mergeCell ref="B69:B70"/>
    <mergeCell ref="A130:A131"/>
    <mergeCell ref="A211:A212"/>
    <mergeCell ref="A216:A220"/>
    <mergeCell ref="A234:A237"/>
    <mergeCell ref="A239:A242"/>
    <mergeCell ref="A243:A246"/>
    <mergeCell ref="A4:C4"/>
    <mergeCell ref="A5:C5"/>
    <mergeCell ref="A285:B285"/>
    <mergeCell ref="A14:A21"/>
    <mergeCell ref="A29:A30"/>
    <mergeCell ref="A31:A32"/>
    <mergeCell ref="A55:A56"/>
    <mergeCell ref="A69:A70"/>
    <mergeCell ref="A79:A81"/>
    <mergeCell ref="A127:A129"/>
  </mergeCells>
  <hyperlinks>
    <hyperlink ref="B24" r:id="rId1" tooltip="file:///\\apantev\Export\Бюджет района на 2022г. решения совета\Проект реш. о внес.изм. от июля 2022г\consultantplus:\\offline\ref=C0C5F8FE0B31F7271BC040947AE72A81A9F98A3246C9D095450BC04C9EE58A644F19F75476C9IFLCI" display="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hyperlink ref="B25" r:id="rId2" tooltip="file:///\\apantev\Export\Бюджет района на 2022г. решения совета\Проект реш. о внес.изм. от июля 2022г\consultantplus:\\offline\ref=A1C0BD0A275DA9DE78615954DA9F653F7FB042CB08545081D512A3372032F2A94D0AD04EC66CE8I722G" display="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hyperlink ref="B109" r:id="rId3" tooltip="file:///\\apantev\Export\Бюджет района на 2022г. решения совета\Проект реш. о внес.изм. от июля 2022г\consultantplus:\\offline\ref=07A735E2F35B759B47B2311DEC8B5F69DB83EC60BB7DCA744B4AA65D1BC037D7C36BF26639F65FACE5B5B822FCh10FG"/>
    <hyperlink ref="B110" r:id="rId4" tooltip="file:///\\apantev\Export\Бюджет района на 2022г. решения совета\Проект реш. о внес.изм. от июля 2022г\consultantplus:\\offline\ref=992142BB143B39AF4BEED4B0EC4F01F5E2FAF8E60B22E498D896E8F0E6ECA7CE9ABD5BB72CF473478C59A70DA5967BBC2207D4CD011DFAFAtD13G"/>
    <hyperlink ref="B111" r:id="rId5" tooltip="file:///\\apantev\Export\Бюджет района на 2022г. решения совета\Проект реш. о внес.изм. от июля 2022г\consultantplus:\\offline\ref=A14AE31AFD6C8D1EC7D3E0F00D8145C3D62D380F5A9A7EB8AC2DAC2E5ACB6B56C80253EA5CB5C015D36E305D19B8EF71C6D651E5A20EB78AUE2AG" display="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hyperlink ref="B112" r:id="rId6" tooltip="file:///\\apantev\Export\Бюджет района на 2022г. решения совета\Проект реш. о внес.изм. от июля 2022г\consultantplus:\\offline\ref=A14AE31AFD6C8D1EC7D3E0F00D8145C3D62D380F5A9A7EB8AC2DAC2E5ACB6B56C80253EA5CB5C015D36E305D19B8EF71C6D651E5A20EB78AUE2AG" display="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hyperlink ref="B113" r:id="rId7" tooltip="file:///\\apantev\Export\Бюджет района на 2022г. решения совета\Проект реш. о внес.изм. от июля 2022г\consultantplus:\\offline\ref=673949853A0971862E6DD8203C2971B549D6FE6BC156878C7FA54B729E7577BDC798FFA1F37298EE2FBDFC4DFCE11267FAFB3524CB560F17jBiCK" display="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hyperlink ref="B114" r:id="rId8" tooltip="file:///\\apantev\Export\Бюджет района на 2022г. решения совета\Проект реш. о внес.изм. от июля 2022г\consultantplus:\\offline\ref=673949853A0971862E6DD8203C2971B549D6FE6BC156878C7FA54B729E7577BDC798FFA1F37298EE2FBDFC4DFCE11267FAFB3524CB560F17jBiCK" display="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hyperlink ref="B115" r:id="rId9" tooltip="file:///\\apantev\Export\Бюджет района на 2022г. решения совета\Проект реш. о внес.изм. от июля 2022г\consultantplus:\\offline\ref=F2A8F1DA33316592B812C02912CA8A095DD8410ED03FC26D0FB61F6F9A6A15DF7FC3CCBD3DB654A88EC714B08774DE5B695F11A4DABE4585YDjAK" display="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hyperlink ref="B116" r:id="rId10" tooltip="file:///\\apantev\Export\Бюджет района на 2022г. решения совета\Проект реш. о внес.изм. от июля 2022г\consultantplus:\\offline\ref=F2A8F1DA33316592B812C02912CA8A095DD8410ED03FC26D0FB61F6F9A6A15DF7FC3CCBD3DB654A88EC714B08774DE5B695F11A4DABE4585YDjAK" display="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hyperlink ref="B117" r:id="rId11" tooltip="file:///\\apantev\Export\Бюджет района на 2022г. решения совета\Проект реш. о внес.изм. от июля 2022г\consultantplus:\\offline\ref=EB94D6C041646C5C83539D1D2764B1E187F0B336BE0DE379D90805EDE18AA5E747F0CFA3C125AAF50C54EBDB79E8BB241E79571581FE5C13vEkDK" display="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hyperlink ref="B118" r:id="rId12" tooltip="file:///\\apantev\Export\Бюджет района на 2022г. решения совета\Проект реш. о внес.изм. от июля 2022г\consultantplus:\\offline\ref=EB94D6C041646C5C83539D1D2764B1E187F0B336BE0DE379D90805EDE18AA5E747F0CFA3C125AAF50C54EBDB79E8BB241E79571581FE5C13vEkDK" display="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hyperlink ref="B119" r:id="rId13" tooltip="file:///\\apantev\Export\Бюджет района на 2022г. решения совета\Проект реш. о внес.изм. от июля 2022г\consultantplus:\\offline\ref=732FBD36A79264A10CF07C8F85452B84326201D6B1EC7EBF4C184C230711C3A3235DC4F865AA986CB0352E80E25DABEE00EA9EA9D837CElDK" display="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hyperlink ref="B120" r:id="rId14" tooltip="file:///\\apantev\Export\Бюджет района на 2022г. решения совета\Проект реш. о внес.изм. от июля 2022г\consultantplus:\\offline\ref=732FBD36A79264A10CF07C8F85452B84326201D6B1EC7EBF4C184C230711C3A3235DC4F865AA986CB0352E80E25DABEE00EA9EA9D837CElDK" display="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hyperlink ref="B123" r:id="rId15" tooltip="file:///\\apantev\Export\Бюджет района на 2022г. решения совета\Проект реш. о внес.изм. от июля 2022г\consultantplus:\\offline\ref=6E920E5FD995761243562CFD018EE17AD7D3BEC987DB58B2616C890EE42794E64147C34B1F9D45E001E3E0F47AA26C4464947362611B570AM1M5K"/>
    <hyperlink ref="B124" r:id="rId16" tooltip="file:///\\apantev\Export\Бюджет района на 2022г. решения совета\Проект реш. о внес.изм. от июля 2022г\consultantplus:\\offline\ref=2CB90984E373948811110068BEAC1AB2CE11CEEA9FDAFA88BC16FDB82D8AD85D4169D697D9948CFD8EEC0EEBEA0D584D5C7BB5DE46B4B2BB57M8K" display="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hyperlink ref="B125" r:id="rId17" tooltip="file:///\\apantev\Export\Бюджет района на 2022г. решения совета\Проект реш. о внес.изм. от июля 2022г\consultantplus:\\offline\ref=2CB90984E373948811110068BEAC1AB2CE11CEEA9FDAFA88BC16FDB82D8AD85D4169D697D9948CFD8EEC0EEBEA0D584D5C7BB5DE46B4B2BB57M8K" display="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hyperlink ref="B126" r:id="rId18" tooltip="file:///\\apantev\Export\Бюджет района на 2022г. решения совета\Проект реш. о внес.изм. от июля 2022г\consultantplus:\\offline\ref=601F187AD509B8E32D9006658D997AA3E2B9B9568FCF200406883F3A7065E35858821227567A6588F523F1ED29460EBDE0119CCFB0B3DAE93E43G"/>
    <hyperlink ref="B127" r:id="rId19" tooltip="file:///\\apantev\Export\Бюджет района на 2022г. решения совета\Проект реш. о внес.изм. от июля 2022г\consultantplus:\\offline\ref=09BD3CDCCD6111E2EC5FC30AEC6175C2AC461B65663FD254033FAA329F94554C07A6B6B97F6786E4280389AFB1A0FD694C7A20300C4695781752G" display="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hyperlink ref="B130" r:id="rId20" tooltip="file:///\\apantev\Export\Бюджет района на 2022г. решения совета\Проект реш. о внес.изм. от июля 2022г\consultantplus:\\offline\ref=09BD3CDCCD6111E2EC5FC30AEC6175C2AC461B65663FD254033FAA329F94554C07A6B6B97F6786E4280389AFB1A0FD694C7A20300C4695781752G" display="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hyperlink ref="B132" r:id="rId21" tooltip="file:///\\apantev\Export\Бюджет района на 2022г. решения совета\Проект реш. о внес.изм. от июля 2022г\consultantplus:\\offline\ref=260F42DA5A91C9814250CDA021FA3852C7FD683CBB4500DC5BAFCC3B827A6C6E8244F527539E71930CA1C612C11DPAK" display="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hyperlink ref="B133" r:id="rId22" tooltip="file:///\\apantev\Export\Бюджет района на 2022г. решения совета\Проект реш. о внес.изм. от июля 2022г\consultantplus:\\offline\ref=CF5BD610144639627A3ABFC2F2B61F6A44C19A93E4F0043D341BFAF35CEC48DB049375A36585B461EC3982B93EY7Q1K" display="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hyperlink ref="B134" r:id="rId23" tooltip="file:///\\apantev\Export\Бюджет района на 2022г. решения совета\Проект реш. о внес.изм. от июля 2022г\consultantplus:\\offline\ref=CF5BD610144639627A3ABFC2F2B61F6A44C19A93E4F0043D341BFAF35CEC48DB049375A36585B461EC3982B93EY7Q1K" display="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hyperlinks>
  <pageMargins left="0.70833333333333337" right="0.31458333333333333" top="0.35416666666666669" bottom="0.55069444444444449" header="0.31458333333333333" footer="0.31458333333333333"/>
  <pageSetup paperSize="9" scale="75" orientation="portrait"/>
  <rowBreaks count="2" manualBreakCount="2">
    <brk id="21" max="2" man="1"/>
    <brk id="43"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Лист1</vt:lpstr>
      <vt:lpstr>Лист1 (2)</vt:lpstr>
      <vt:lpstr>Ставрополь</vt:lpstr>
      <vt:lpstr>только местные</vt:lpstr>
      <vt:lpstr>2021</vt:lpstr>
      <vt:lpstr>2022-2024 </vt:lpstr>
      <vt:lpstr>'2021'!Print_Area</vt:lpstr>
      <vt:lpstr>'2022-2024 '!Print_Area</vt:lpstr>
      <vt:lpstr>Ставрополь!Print_Area</vt:lpstr>
      <vt:lpstr>'только местные'!Print_Area</vt:lpstr>
      <vt:lpstr>'2021'!Print_Titles</vt:lpstr>
      <vt:lpstr>Ставрополь!Print_Titles</vt:lpstr>
      <vt:lpstr>'только местные'!Print_Titles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Воробьева</dc:creator>
  <cp:lastModifiedBy>Юшко Татьяна</cp:lastModifiedBy>
  <cp:lastPrinted>2022-04-11T14:05:27Z</cp:lastPrinted>
  <dcterms:created xsi:type="dcterms:W3CDTF">2019-06-18T12:23:28Z</dcterms:created>
  <dcterms:modified xsi:type="dcterms:W3CDTF">2022-07-29T08:50:36Z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1049-11.2.0.11191</vt:lpwstr>
  </property>
  <property fmtid="{D5CDD505-2E9C-101B-9397-08002B2CF9AE}" pid="3" name="ICV">
    <vt:lpwstr>6E7791F221F14C9DA81E93F1291F97F4</vt:lpwstr>
  </property>
</Properties>
</file>