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Table 1" sheetId="1" r:id="rId1"/>
  </sheets>
  <definedNames>
    <definedName name="_1.1.4">'Table 1'!$A$50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<sst xmlns="http://schemas.openxmlformats.org/spreadsheetml/2006/main" count="179" uniqueCount="72">
  <si>
    <t xml:space="preserve">                                                                         ОБЪЕМЫ И ИСТОЧНИКИ                                                       Таблица 3
финансового обеспечения программы</t>
  </si>
  <si>
    <t>№ п/п</t>
  </si>
  <si>
    <t>Наименование программы, подпрограммы программы, основного мероприятия
подпрограммы программы</t>
  </si>
  <si>
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</si>
  <si>
    <t>Объемы финансового обеспечения по годам (тыс. рублей)</t>
  </si>
  <si>
    <t>2024 г</t>
  </si>
  <si>
    <t>2025 г</t>
  </si>
  <si>
    <t>2026 г</t>
  </si>
  <si>
    <t>2027 г</t>
  </si>
  <si>
    <t>2028 г</t>
  </si>
  <si>
    <t>2029 г</t>
  </si>
  <si>
    <t>1.</t>
  </si>
  <si>
    <t>Программа «Сохранение, развитие культуры
и искусства», всего:</t>
  </si>
  <si>
    <t>бюджет Апанасенковского муниципального округа Ставропольского края
(далее - бюджет округа), в т.ч.</t>
  </si>
  <si>
    <t>средства краевого бюджета,</t>
  </si>
  <si>
    <t>в т.ч. предусмотренные: Управлению культуры, туризма, информационной и молодежной политики ААМО СК</t>
  </si>
  <si>
    <t>в т.ч. предусмотренные соисполнителю: территориальному отделу с.Воздвиженского ААМО СК</t>
  </si>
  <si>
    <t>средства бюджета округа,</t>
  </si>
  <si>
    <t xml:space="preserve">средства участников программы, </t>
  </si>
  <si>
    <t>в т.ч. средства индивидуальных предпринимателей, физических лиц</t>
  </si>
  <si>
    <t>1.1</t>
  </si>
  <si>
    <t>Подпрограмма 1:
«Организация культурно- досуговой деятельности в Апанасенковском муниципальном округе», всего:</t>
  </si>
  <si>
    <t>бюджет округа, в т.ч.</t>
  </si>
  <si>
    <t>1.1.1</t>
  </si>
  <si>
    <t>Основное мероприятие 1.
«Организация деятельности клубных формирований и формирований
самодеятельного народного творчества», всего:</t>
  </si>
  <si>
    <t>средства краевого бюджета</t>
  </si>
  <si>
    <t>средства бюджета округа</t>
  </si>
  <si>
    <t>1.1.2</t>
  </si>
  <si>
    <t>Основное мероприятие 2.
«Организация и проведение культурно-массовых мероприятий учреждениями культурно-досугового типа в Апанасенковском муниципальном округе»</t>
  </si>
  <si>
    <t>1.1.3</t>
  </si>
  <si>
    <t>Основное мероприятие 3.   «Укрепление материально-технической базы муниципальных учреждений культуры Апанасенковского муниципального округа Ставропольского края»</t>
  </si>
  <si>
    <t>1.1.4</t>
  </si>
  <si>
    <t>Основное мероприятие 4.
«Проведение мероприятий по обеспечению сохранения объектов культурного наследия»</t>
  </si>
  <si>
    <t>1.1.5</t>
  </si>
  <si>
    <t>Основное мероприятие 5. «Проведение антитеррористических мероприятий в муниципальных учреждениях Апанасенковского муниципального округа Ставропольского края»</t>
  </si>
  <si>
    <t>1.1.6</t>
  </si>
  <si>
    <t>Основное мероприятие 6. «Организация и проведение мероприятий событийного туризма»</t>
  </si>
  <si>
    <t>1.1.7</t>
  </si>
  <si>
    <t>Основное мероприятие 7. «Государственная поддержка муниципальных учреждений культуры, находящихся в сельской местности, в Апанасенковском муниципальном округе Ставропольского края»</t>
  </si>
  <si>
    <t>1.1.8</t>
  </si>
  <si>
    <t>Основное мероприятие 8. «Капитальный ремонт зданий и сооружений, благоустройство территории муниципальных учреждений культуры Апанасенковского муниципального округа Ставропольского края»</t>
  </si>
  <si>
    <t>1.2</t>
  </si>
  <si>
    <t>Подпрограмма 2
«Развитие системы библиотечного обслуживания населения Апанасенковского муниципального округа», всего:</t>
  </si>
  <si>
    <t xml:space="preserve"> </t>
  </si>
  <si>
    <t>1.2.1</t>
  </si>
  <si>
    <t>Основное мероприятие 1
«Осуществление библиотечного, библиографического и информационного обслуживания населения»</t>
  </si>
  <si>
    <t>1.2.2</t>
  </si>
  <si>
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</si>
  <si>
    <t>средства  бюджета округа,</t>
  </si>
  <si>
    <t>1.2.3</t>
  </si>
  <si>
    <t>Основное мероприятие 3.
«Организация, проведение окружного конкурса профессионального мастерства «Лучший библиотекарь»</t>
  </si>
  <si>
    <t>1.2.4</t>
  </si>
  <si>
    <t>Основное мероприятие 4.
«Организация участников волонтерского движения
«Волонтеры культуры»</t>
  </si>
  <si>
    <t>1.2.5</t>
  </si>
  <si>
    <t>Основное мероприятие 5.
Региональный проект
«Творческие люди»</t>
  </si>
  <si>
    <t>1.2.6</t>
  </si>
  <si>
    <t>Основное мероприятие 6. «Комплектование книжных фондов библиотек Апанасенковского муниципального округа Ставропольского края»</t>
  </si>
  <si>
    <t>1.2.7</t>
  </si>
  <si>
    <t>Основное мероприятие 7. «Проведение антитеррористических мероприятий в муниципальных учреждениях Апанасенковского муниципального округа Ставропольского края»</t>
  </si>
  <si>
    <t>1.3</t>
  </si>
  <si>
    <t>Подпрограмма 3
«Развитие дополнительного образования в Апанасенковском муниципальном округе», всего:</t>
  </si>
  <si>
    <t>1.3.1</t>
  </si>
  <si>
    <t>Основное мероприятие 1.
«Реализация дополнительных общеобразовательных, предпрофессиональных  и общеразвивающих программ»</t>
  </si>
  <si>
    <t>1.3.2</t>
  </si>
  <si>
    <t>Основное мероприятие 2.
«Предоставление мер социальной поддержки педагогическим работникам образовательных учреждений»</t>
  </si>
  <si>
    <t>1.3.3</t>
  </si>
  <si>
    <t>Основное мероприятие 3. «Проведение антитеррористических мероприятий в муниципальных учреждениях Апанасенковского муниципального округа Ставропольского края»</t>
  </si>
  <si>
    <t>1.4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</si>
  <si>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общепрограммные мероприятия», всего:</t>
  </si>
  <si>
    <t>1.4.1</t>
  </si>
  <si>
    <t xml:space="preserve">Основное мероприятие 1. «Обеспечение реализации Программы» </t>
  </si>
  <si>
    <t>Временно исполняющий обязанности начальника Управления культуры, туризма, информационной                                                                                                                                          и молодежной политики администрации 
Апанасенковского муниципального округа                                                                                                                                           Ставропольского края                                                                                                                                                                Н.А.Кормильцева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</si>
</sst>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"/>
    <numFmt numFmtId="181" formatCode="#\ ##0.00"/>
  </numFmts>
  <fonts count="26">
    <font>
      <sz val="10"/>
      <color rgb="FF000000"/>
      <name val="Times New Roman"/>
      <charset val="204"/>
    </font>
    <font>
      <b/>
      <sz val="10"/>
      <color theme="1"/>
      <name val="Times New Roman"/>
      <charset val="204"/>
    </font>
    <font>
      <sz val="10"/>
      <color theme="1"/>
      <name val="Times New Roman"/>
      <charset val="204"/>
    </font>
    <font>
      <sz val="14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6" borderId="2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3" applyNumberFormat="0" applyFill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25" applyNumberFormat="0" applyAlignment="0" applyProtection="0">
      <alignment vertical="center"/>
    </xf>
    <xf numFmtId="0" fontId="16" fillId="8" borderId="26" applyNumberFormat="0" applyAlignment="0" applyProtection="0">
      <alignment vertical="center"/>
    </xf>
    <xf numFmtId="0" fontId="17" fillId="8" borderId="25" applyNumberFormat="0" applyAlignment="0" applyProtection="0">
      <alignment vertical="center"/>
    </xf>
    <xf numFmtId="0" fontId="18" fillId="9" borderId="27" applyNumberFormat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3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1" fillId="3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5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 indent="1"/>
    </xf>
    <xf numFmtId="0" fontId="4" fillId="0" borderId="3" xfId="0" applyFont="1" applyFill="1" applyBorder="1" applyAlignment="1">
      <alignment horizontal="left" vertical="center" wrapText="1" indent="1"/>
    </xf>
    <xf numFmtId="0" fontId="4" fillId="0" borderId="4" xfId="0" applyFont="1" applyFill="1" applyBorder="1" applyAlignment="1">
      <alignment horizontal="left" vertical="center" wrapText="1" inden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1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top" shrinkToFit="1"/>
    </xf>
    <xf numFmtId="1" fontId="4" fillId="0" borderId="7" xfId="0" applyNumberFormat="1" applyFont="1" applyFill="1" applyBorder="1" applyAlignment="1">
      <alignment horizontal="center" vertical="top" shrinkToFit="1"/>
    </xf>
    <xf numFmtId="1" fontId="4" fillId="0" borderId="12" xfId="0" applyNumberFormat="1" applyFont="1" applyFill="1" applyBorder="1" applyAlignment="1">
      <alignment horizontal="center" vertical="top" shrinkToFit="1"/>
    </xf>
    <xf numFmtId="1" fontId="4" fillId="0" borderId="11" xfId="0" applyNumberFormat="1" applyFont="1" applyFill="1" applyBorder="1" applyAlignment="1">
      <alignment horizontal="center" vertical="top" shrinkToFit="1"/>
    </xf>
    <xf numFmtId="1" fontId="4" fillId="5" borderId="11" xfId="0" applyNumberFormat="1" applyFont="1" applyFill="1" applyBorder="1" applyAlignment="1">
      <alignment horizontal="center" vertical="top" shrinkToFit="1"/>
    </xf>
    <xf numFmtId="180" fontId="5" fillId="0" borderId="6" xfId="0" applyNumberFormat="1" applyFont="1" applyFill="1" applyBorder="1" applyAlignment="1">
      <alignment horizontal="center" vertical="center" shrinkToFit="1"/>
    </xf>
    <xf numFmtId="180" fontId="5" fillId="0" borderId="7" xfId="0" applyNumberFormat="1" applyFont="1" applyFill="1" applyBorder="1" applyAlignment="1">
      <alignment horizontal="center" vertical="center" shrinkToFit="1"/>
    </xf>
    <xf numFmtId="180" fontId="5" fillId="0" borderId="12" xfId="0" applyNumberFormat="1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vertical="top" wrapText="1"/>
    </xf>
    <xf numFmtId="181" fontId="5" fillId="5" borderId="11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vertical="top" wrapText="1"/>
    </xf>
    <xf numFmtId="181" fontId="4" fillId="5" borderId="11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horizontal="left" wrapText="1"/>
    </xf>
    <xf numFmtId="0" fontId="4" fillId="5" borderId="11" xfId="0" applyFont="1" applyFill="1" applyBorder="1" applyAlignment="1">
      <alignment vertical="top" wrapText="1"/>
    </xf>
    <xf numFmtId="181" fontId="4" fillId="5" borderId="5" xfId="0" applyNumberFormat="1" applyFont="1" applyFill="1" applyBorder="1" applyAlignment="1">
      <alignment horizontal="center" vertical="center" shrinkToFit="1"/>
    </xf>
    <xf numFmtId="181" fontId="4" fillId="5" borderId="13" xfId="0" applyNumberFormat="1" applyFont="1" applyFill="1" applyBorder="1" applyAlignment="1">
      <alignment horizontal="center" vertical="center"/>
    </xf>
    <xf numFmtId="181" fontId="4" fillId="5" borderId="14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top" wrapText="1"/>
    </xf>
    <xf numFmtId="181" fontId="4" fillId="5" borderId="10" xfId="0" applyNumberFormat="1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181" fontId="5" fillId="5" borderId="11" xfId="0" applyNumberFormat="1" applyFont="1" applyFill="1" applyBorder="1" applyAlignment="1">
      <alignment horizontal="left" vertical="center" indent="2" shrinkToFit="1"/>
    </xf>
    <xf numFmtId="181" fontId="4" fillId="5" borderId="11" xfId="0" applyNumberFormat="1" applyFont="1" applyFill="1" applyBorder="1" applyAlignment="1">
      <alignment horizontal="center" vertical="top" shrinkToFit="1"/>
    </xf>
    <xf numFmtId="181" fontId="4" fillId="0" borderId="11" xfId="0" applyNumberFormat="1" applyFont="1" applyFill="1" applyBorder="1" applyAlignment="1">
      <alignment horizontal="center" vertical="center" shrinkToFit="1"/>
    </xf>
    <xf numFmtId="2" fontId="4" fillId="5" borderId="11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top" wrapText="1"/>
    </xf>
    <xf numFmtId="181" fontId="4" fillId="0" borderId="14" xfId="0" applyNumberFormat="1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center" vertical="center" shrinkToFi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vertical="center" wrapText="1"/>
    </xf>
    <xf numFmtId="181" fontId="4" fillId="5" borderId="11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49" fontId="4" fillId="5" borderId="6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2" fontId="4" fillId="5" borderId="11" xfId="0" applyNumberFormat="1" applyFont="1" applyFill="1" applyBorder="1" applyAlignment="1">
      <alignment horizontal="center" vertical="center" wrapText="1"/>
    </xf>
    <xf numFmtId="181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 wrapText="1"/>
    </xf>
    <xf numFmtId="181" fontId="1" fillId="0" borderId="0" xfId="0" applyNumberFormat="1" applyFont="1" applyFill="1" applyBorder="1" applyAlignment="1">
      <alignment horizontal="left" vertical="top"/>
    </xf>
    <xf numFmtId="181" fontId="2" fillId="0" borderId="0" xfId="0" applyNumberFormat="1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vertical="top" wrapText="1"/>
    </xf>
    <xf numFmtId="181" fontId="5" fillId="5" borderId="19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181" fontId="4" fillId="5" borderId="20" xfId="0" applyNumberFormat="1" applyFont="1" applyFill="1" applyBorder="1" applyAlignment="1">
      <alignment horizontal="center" vertical="center"/>
    </xf>
    <xf numFmtId="2" fontId="4" fillId="5" borderId="11" xfId="0" applyNumberFormat="1" applyFont="1" applyFill="1" applyBorder="1" applyAlignment="1">
      <alignment horizontal="center" vertical="top" shrinkToFit="1"/>
    </xf>
    <xf numFmtId="2" fontId="4" fillId="0" borderId="11" xfId="0" applyNumberFormat="1" applyFont="1" applyFill="1" applyBorder="1" applyAlignment="1">
      <alignment horizontal="center" vertical="top" shrinkToFi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2" fontId="4" fillId="5" borderId="5" xfId="0" applyNumberFormat="1" applyFont="1" applyFill="1" applyBorder="1" applyAlignment="1">
      <alignment horizontal="center" vertical="center" shrinkToFit="1"/>
    </xf>
    <xf numFmtId="2" fontId="4" fillId="0" borderId="5" xfId="0" applyNumberFormat="1" applyFont="1" applyFill="1" applyBorder="1" applyAlignment="1">
      <alignment horizontal="center" vertical="center" shrinkToFi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top" wrapText="1"/>
    </xf>
    <xf numFmtId="2" fontId="4" fillId="5" borderId="18" xfId="0" applyNumberFormat="1" applyFont="1" applyFill="1" applyBorder="1" applyAlignment="1">
      <alignment horizontal="center" vertical="center" shrinkToFit="1"/>
    </xf>
    <xf numFmtId="2" fontId="4" fillId="0" borderId="18" xfId="0" applyNumberFormat="1" applyFont="1" applyFill="1" applyBorder="1" applyAlignment="1">
      <alignment horizontal="center" vertical="center" shrinkToFit="1"/>
    </xf>
    <xf numFmtId="2" fontId="4" fillId="5" borderId="10" xfId="0" applyNumberFormat="1" applyFont="1" applyFill="1" applyBorder="1" applyAlignment="1">
      <alignment horizontal="left" vertical="top" indent="2" shrinkToFit="1"/>
    </xf>
    <xf numFmtId="2" fontId="4" fillId="0" borderId="10" xfId="0" applyNumberFormat="1" applyFont="1" applyFill="1" applyBorder="1" applyAlignment="1">
      <alignment horizontal="left" vertical="top" indent="2" shrinkToFit="1"/>
    </xf>
    <xf numFmtId="2" fontId="4" fillId="5" borderId="11" xfId="0" applyNumberFormat="1" applyFont="1" applyFill="1" applyBorder="1" applyAlignment="1">
      <alignment horizontal="left" vertical="top" indent="2" shrinkToFit="1"/>
    </xf>
    <xf numFmtId="2" fontId="4" fillId="0" borderId="11" xfId="0" applyNumberFormat="1" applyFont="1" applyFill="1" applyBorder="1" applyAlignment="1">
      <alignment horizontal="left" vertical="top" indent="2" shrinkToFit="1"/>
    </xf>
    <xf numFmtId="2" fontId="4" fillId="5" borderId="11" xfId="0" applyNumberFormat="1" applyFont="1" applyFill="1" applyBorder="1" applyAlignment="1">
      <alignment horizontal="left" vertical="center" indent="2" shrinkToFit="1"/>
    </xf>
    <xf numFmtId="2" fontId="4" fillId="0" borderId="11" xfId="0" applyNumberFormat="1" applyFont="1" applyFill="1" applyBorder="1" applyAlignment="1">
      <alignment horizontal="left" vertical="center" indent="2" shrinkToFit="1"/>
    </xf>
    <xf numFmtId="2" fontId="4" fillId="5" borderId="11" xfId="0" applyNumberFormat="1" applyFont="1" applyFill="1" applyBorder="1" applyAlignment="1">
      <alignment horizontal="left" vertical="top" indent="3" shrinkToFit="1"/>
    </xf>
    <xf numFmtId="2" fontId="4" fillId="0" borderId="11" xfId="0" applyNumberFormat="1" applyFont="1" applyFill="1" applyBorder="1" applyAlignment="1">
      <alignment horizontal="left" vertical="top" indent="3" shrinkToFit="1"/>
    </xf>
    <xf numFmtId="2" fontId="4" fillId="5" borderId="11" xfId="0" applyNumberFormat="1" applyFont="1" applyFill="1" applyBorder="1" applyAlignment="1">
      <alignment horizontal="left" vertical="center" indent="3" shrinkToFit="1"/>
    </xf>
    <xf numFmtId="2" fontId="4" fillId="0" borderId="11" xfId="0" applyNumberFormat="1" applyFont="1" applyFill="1" applyBorder="1" applyAlignment="1">
      <alignment horizontal="left" vertical="center" indent="3" shrinkToFi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2" fontId="4" fillId="0" borderId="21" xfId="0" applyNumberFormat="1" applyFont="1" applyFill="1" applyBorder="1" applyAlignment="1">
      <alignment horizontal="center" vertical="center" shrinkToFi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6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  <xf numFmtId="181" fontId="5" fillId="5" borderId="18" xfId="0" applyNumberFormat="1" applyFont="1" applyFill="1" applyBorder="1" applyAlignment="1">
      <alignment horizontal="center" vertical="center" shrinkToFit="1"/>
    </xf>
    <xf numFmtId="49" fontId="4" fillId="0" borderId="6" xfId="0" applyNumberFormat="1" applyFont="1" applyFill="1" applyBorder="1" applyAlignment="1">
      <alignment horizontal="left" wrapText="1"/>
    </xf>
    <xf numFmtId="49" fontId="4" fillId="0" borderId="7" xfId="0" applyNumberFormat="1" applyFont="1" applyFill="1" applyBorder="1" applyAlignment="1">
      <alignment horizontal="left" wrapText="1"/>
    </xf>
    <xf numFmtId="49" fontId="4" fillId="0" borderId="12" xfId="0" applyNumberFormat="1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right" vertical="top" wrapText="1" indent="6"/>
    </xf>
    <xf numFmtId="0" fontId="3" fillId="0" borderId="0" xfId="0" applyFont="1" applyFill="1" applyBorder="1" applyAlignment="1">
      <alignment horizontal="left"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K155"/>
  <sheetViews>
    <sheetView tabSelected="1" zoomScale="80" zoomScaleNormal="80" topLeftCell="A147" workbookViewId="0">
      <selection activeCell="G157" sqref="G157"/>
    </sheetView>
  </sheetViews>
  <sheetFormatPr defaultColWidth="9.33333333333333" defaultRowHeight="12.75"/>
  <cols>
    <col min="1" max="1" width="10.1666666666667" style="5" customWidth="1"/>
    <col min="2" max="2" width="1.66666666666667" style="5" hidden="1" customWidth="1"/>
    <col min="3" max="3" width="2.16666666666667" style="5" hidden="1" customWidth="1"/>
    <col min="4" max="4" width="1.16666666666667" style="5" hidden="1" customWidth="1"/>
    <col min="5" max="5" width="35.1666666666667" style="5" customWidth="1"/>
    <col min="6" max="6" width="26.1666666666667" style="5" customWidth="1"/>
    <col min="7" max="7" width="17.8333333333333" style="5" customWidth="1"/>
    <col min="8" max="8" width="14.3333333333333" style="5" customWidth="1"/>
    <col min="9" max="9" width="15.6666666666667" style="6" customWidth="1"/>
    <col min="10" max="10" width="14.6666666666667" style="6" customWidth="1"/>
    <col min="11" max="12" width="15.1666666666667" style="5" customWidth="1"/>
    <col min="13" max="13" width="13.8333333333333" style="5" customWidth="1"/>
    <col min="14" max="14" width="12.3333333333333" style="5" customWidth="1"/>
    <col min="15" max="15" width="14.8333333333333" style="5" customWidth="1"/>
    <col min="16" max="16" width="12.6666666666667" style="5" customWidth="1"/>
    <col min="17" max="18" width="12" style="5" customWidth="1"/>
    <col min="19" max="19" width="9.33333333333333" style="5"/>
    <col min="20" max="20" width="9.66666666666667" style="5" customWidth="1"/>
    <col min="21" max="16384" width="9.33333333333333" style="5"/>
  </cols>
  <sheetData>
    <row r="1" spans="7:12">
      <c r="G1" s="7"/>
      <c r="H1" s="7"/>
      <c r="I1" s="7"/>
      <c r="J1" s="7"/>
      <c r="K1" s="7"/>
      <c r="L1" s="7"/>
    </row>
    <row r="2" ht="9.75" customHeight="1" spans="7:12">
      <c r="G2" s="7"/>
      <c r="H2" s="7"/>
      <c r="I2" s="7"/>
      <c r="J2" s="7"/>
      <c r="K2" s="7"/>
      <c r="L2" s="7"/>
    </row>
    <row r="3" hidden="1" spans="7:12">
      <c r="G3" s="7"/>
      <c r="H3" s="7"/>
      <c r="I3" s="7"/>
      <c r="J3" s="7"/>
      <c r="K3" s="7"/>
      <c r="L3" s="7"/>
    </row>
    <row r="4" hidden="1" spans="7:12">
      <c r="G4" s="7"/>
      <c r="H4" s="7"/>
      <c r="I4" s="7"/>
      <c r="J4" s="7"/>
      <c r="K4" s="7"/>
      <c r="L4" s="7"/>
    </row>
    <row r="5" hidden="1" spans="7:12">
      <c r="G5" s="7"/>
      <c r="H5" s="7"/>
      <c r="I5" s="7"/>
      <c r="J5" s="7"/>
      <c r="K5" s="7"/>
      <c r="L5" s="7"/>
    </row>
    <row r="6" hidden="1" spans="7:12">
      <c r="G6" s="7"/>
      <c r="H6" s="7"/>
      <c r="I6" s="7"/>
      <c r="J6" s="7"/>
      <c r="K6" s="7"/>
      <c r="L6" s="7"/>
    </row>
    <row r="7" hidden="1" spans="7:12">
      <c r="G7" s="7"/>
      <c r="H7" s="7"/>
      <c r="I7" s="7"/>
      <c r="J7" s="7"/>
      <c r="K7" s="7"/>
      <c r="L7" s="7"/>
    </row>
    <row r="8" ht="39" customHeight="1" spans="1:12">
      <c r="A8" s="8" t="s">
        <v>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ht="22.5" customHeight="1" spans="1:12">
      <c r="A9" s="10" t="s">
        <v>1</v>
      </c>
      <c r="B9" s="11"/>
      <c r="C9" s="11"/>
      <c r="D9" s="12"/>
      <c r="E9" s="13" t="s">
        <v>2</v>
      </c>
      <c r="F9" s="13" t="s">
        <v>3</v>
      </c>
      <c r="G9" s="14" t="s">
        <v>4</v>
      </c>
      <c r="H9" s="15"/>
      <c r="I9" s="15"/>
      <c r="J9" s="15"/>
      <c r="K9" s="15"/>
      <c r="L9" s="76"/>
    </row>
    <row r="10" ht="168.75" customHeight="1" spans="1:12">
      <c r="A10" s="16"/>
      <c r="B10" s="17"/>
      <c r="C10" s="17"/>
      <c r="D10" s="18"/>
      <c r="E10" s="19"/>
      <c r="F10" s="19"/>
      <c r="G10" s="20" t="s">
        <v>5</v>
      </c>
      <c r="H10" s="21" t="s">
        <v>6</v>
      </c>
      <c r="I10" s="21" t="s">
        <v>7</v>
      </c>
      <c r="J10" s="20" t="s">
        <v>8</v>
      </c>
      <c r="K10" s="21" t="s">
        <v>9</v>
      </c>
      <c r="L10" s="21" t="s">
        <v>10</v>
      </c>
    </row>
    <row r="11" ht="19.5" customHeight="1" spans="1:12">
      <c r="A11" s="22">
        <v>1</v>
      </c>
      <c r="B11" s="23"/>
      <c r="C11" s="23"/>
      <c r="D11" s="24"/>
      <c r="E11" s="25">
        <v>2</v>
      </c>
      <c r="F11" s="25">
        <v>3</v>
      </c>
      <c r="G11" s="26">
        <v>7</v>
      </c>
      <c r="H11" s="25">
        <v>8</v>
      </c>
      <c r="I11" s="25">
        <v>9</v>
      </c>
      <c r="J11" s="26">
        <v>7</v>
      </c>
      <c r="K11" s="25">
        <v>8</v>
      </c>
      <c r="L11" s="25">
        <v>9</v>
      </c>
    </row>
    <row r="12" s="1" customFormat="1" ht="51.95" customHeight="1" spans="1:16">
      <c r="A12" s="27" t="s">
        <v>11</v>
      </c>
      <c r="B12" s="28"/>
      <c r="C12" s="28"/>
      <c r="D12" s="29"/>
      <c r="E12" s="30" t="s">
        <v>12</v>
      </c>
      <c r="F12" s="31"/>
      <c r="G12" s="32">
        <f t="shared" ref="G12:L12" si="0">G13+G20</f>
        <v>137515.08</v>
      </c>
      <c r="H12" s="32" t="e">
        <f t="shared" si="0"/>
        <v>#REF!</v>
      </c>
      <c r="I12" s="32">
        <f t="shared" si="0"/>
        <v>121888.54</v>
      </c>
      <c r="J12" s="32">
        <f t="shared" si="0"/>
        <v>117956.03</v>
      </c>
      <c r="K12" s="32">
        <f t="shared" si="0"/>
        <v>117956.03</v>
      </c>
      <c r="L12" s="32">
        <f t="shared" si="0"/>
        <v>117956.03</v>
      </c>
      <c r="M12" s="77" t="e">
        <f>SUM(G12:L12)</f>
        <v>#REF!</v>
      </c>
      <c r="P12" s="77"/>
    </row>
    <row r="13" s="2" customFormat="1" ht="125.25" customHeight="1" spans="1:45">
      <c r="A13" s="33"/>
      <c r="B13" s="34"/>
      <c r="C13" s="34"/>
      <c r="D13" s="35"/>
      <c r="E13" s="36"/>
      <c r="F13" s="37" t="s">
        <v>13</v>
      </c>
      <c r="G13" s="38">
        <f t="shared" ref="G13:L13" si="1">G14+G17</f>
        <v>135794.47</v>
      </c>
      <c r="H13" s="38" t="e">
        <f t="shared" si="1"/>
        <v>#REF!</v>
      </c>
      <c r="I13" s="38">
        <f t="shared" si="1"/>
        <v>120638.54</v>
      </c>
      <c r="J13" s="38">
        <f t="shared" si="1"/>
        <v>116706.03</v>
      </c>
      <c r="K13" s="38">
        <f t="shared" si="1"/>
        <v>116706.03</v>
      </c>
      <c r="L13" s="38">
        <f t="shared" si="1"/>
        <v>116706.03</v>
      </c>
      <c r="M13" s="78" t="e">
        <f>SUM(G13:L13)</f>
        <v>#REF!</v>
      </c>
      <c r="N13" s="78"/>
      <c r="O13" s="78"/>
      <c r="P13" s="78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</row>
    <row r="14" ht="33" customHeight="1" spans="1:17">
      <c r="A14" s="39"/>
      <c r="B14" s="40"/>
      <c r="C14" s="40"/>
      <c r="D14" s="41"/>
      <c r="E14" s="42"/>
      <c r="F14" s="37" t="s">
        <v>14</v>
      </c>
      <c r="G14" s="38">
        <f>G15+G16</f>
        <v>22478.94</v>
      </c>
      <c r="H14" s="38" t="e">
        <f>H24+H82+H124</f>
        <v>#REF!</v>
      </c>
      <c r="I14" s="38">
        <f>I24+I82+I124</f>
        <v>717.54</v>
      </c>
      <c r="J14" s="38">
        <f>J24+J82+J124</f>
        <v>717.4</v>
      </c>
      <c r="K14" s="38">
        <f>K24+K82+K124</f>
        <v>717.4</v>
      </c>
      <c r="L14" s="38">
        <f>L24+L82+L124</f>
        <v>717.4</v>
      </c>
      <c r="O14" s="78"/>
      <c r="P14" s="78"/>
      <c r="Q14" s="78"/>
    </row>
    <row r="15" ht="110.25" customHeight="1" spans="1:16">
      <c r="A15" s="33"/>
      <c r="B15" s="34"/>
      <c r="C15" s="34"/>
      <c r="D15" s="35"/>
      <c r="E15" s="36"/>
      <c r="F15" s="37" t="s">
        <v>15</v>
      </c>
      <c r="G15" s="38">
        <f>G25+G82+G124</f>
        <v>1898.26</v>
      </c>
      <c r="H15" s="38" t="e">
        <f t="shared" ref="H15:L15" si="2">H14</f>
        <v>#REF!</v>
      </c>
      <c r="I15" s="38">
        <f t="shared" si="2"/>
        <v>717.54</v>
      </c>
      <c r="J15" s="38">
        <f t="shared" si="2"/>
        <v>717.4</v>
      </c>
      <c r="K15" s="38">
        <f t="shared" si="2"/>
        <v>717.4</v>
      </c>
      <c r="L15" s="38">
        <f t="shared" si="2"/>
        <v>717.4</v>
      </c>
      <c r="O15" s="78"/>
      <c r="P15" s="78"/>
    </row>
    <row r="16" ht="111" customHeight="1" spans="1:16">
      <c r="A16" s="33"/>
      <c r="B16" s="34"/>
      <c r="C16" s="34"/>
      <c r="D16" s="35"/>
      <c r="E16" s="36"/>
      <c r="F16" s="43" t="s">
        <v>16</v>
      </c>
      <c r="G16" s="44">
        <f>G26</f>
        <v>20580.68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N16" s="78"/>
      <c r="O16" s="78"/>
      <c r="P16" s="78"/>
    </row>
    <row r="17" ht="33" customHeight="1" spans="1:16">
      <c r="A17" s="39"/>
      <c r="B17" s="40"/>
      <c r="C17" s="40"/>
      <c r="D17" s="41"/>
      <c r="E17" s="42"/>
      <c r="F17" s="37" t="s">
        <v>17</v>
      </c>
      <c r="G17" s="45">
        <f>G18+G19</f>
        <v>113315.53</v>
      </c>
      <c r="H17" s="45" t="e">
        <f>H27+H84+H126+H152</f>
        <v>#REF!</v>
      </c>
      <c r="I17" s="45">
        <f>I27+I84+I126+I152</f>
        <v>119921</v>
      </c>
      <c r="J17" s="45">
        <f>J27+J84+J126+J152</f>
        <v>115988.63</v>
      </c>
      <c r="K17" s="45">
        <f>K27+K84+K126+K152</f>
        <v>115988.63</v>
      </c>
      <c r="L17" s="45">
        <f>L27+L84+L126+L152</f>
        <v>115988.63</v>
      </c>
      <c r="O17" s="78"/>
      <c r="P17" s="78"/>
    </row>
    <row r="18" ht="111" customHeight="1" spans="1:16">
      <c r="A18" s="33"/>
      <c r="B18" s="34"/>
      <c r="C18" s="34"/>
      <c r="D18" s="35"/>
      <c r="E18" s="36"/>
      <c r="F18" s="37" t="s">
        <v>15</v>
      </c>
      <c r="G18" s="46">
        <f>G28+G84+G126+G148</f>
        <v>112169.29</v>
      </c>
      <c r="H18" s="46" t="e">
        <f t="shared" ref="H18:L18" si="3">H17</f>
        <v>#REF!</v>
      </c>
      <c r="I18" s="46">
        <f t="shared" si="3"/>
        <v>119921</v>
      </c>
      <c r="J18" s="46">
        <f t="shared" si="3"/>
        <v>115988.63</v>
      </c>
      <c r="K18" s="46">
        <f t="shared" si="3"/>
        <v>115988.63</v>
      </c>
      <c r="L18" s="46">
        <f t="shared" si="3"/>
        <v>115988.63</v>
      </c>
      <c r="P18" s="78"/>
    </row>
    <row r="19" ht="108" customHeight="1" spans="1:16">
      <c r="A19" s="33"/>
      <c r="B19" s="34"/>
      <c r="C19" s="34"/>
      <c r="D19" s="35"/>
      <c r="E19" s="33"/>
      <c r="F19" s="43" t="s">
        <v>16</v>
      </c>
      <c r="G19" s="46">
        <f>G29</f>
        <v>1146.24</v>
      </c>
      <c r="H19" s="46">
        <v>0</v>
      </c>
      <c r="I19" s="46">
        <v>0</v>
      </c>
      <c r="J19" s="46">
        <v>0</v>
      </c>
      <c r="K19" s="46">
        <v>0</v>
      </c>
      <c r="L19" s="46">
        <v>0</v>
      </c>
      <c r="P19" s="78"/>
    </row>
    <row r="20" ht="30.75" customHeight="1" spans="1:18">
      <c r="A20" s="47"/>
      <c r="B20" s="48"/>
      <c r="C20" s="48"/>
      <c r="D20" s="49"/>
      <c r="E20" s="50"/>
      <c r="F20" s="51" t="s">
        <v>18</v>
      </c>
      <c r="G20" s="52">
        <f t="shared" ref="G20:L20" si="4">G30+G128</f>
        <v>1720.61</v>
      </c>
      <c r="H20" s="52">
        <f t="shared" si="4"/>
        <v>1250</v>
      </c>
      <c r="I20" s="52">
        <f t="shared" si="4"/>
        <v>1250</v>
      </c>
      <c r="J20" s="52">
        <f t="shared" si="4"/>
        <v>1250</v>
      </c>
      <c r="K20" s="52">
        <f t="shared" si="4"/>
        <v>1250</v>
      </c>
      <c r="L20" s="52">
        <f t="shared" si="4"/>
        <v>1250</v>
      </c>
      <c r="M20" s="78">
        <f>SUM(G20:L20)</f>
        <v>7970.61</v>
      </c>
      <c r="R20" s="78"/>
    </row>
    <row r="21" ht="62.25" customHeight="1" spans="1:12">
      <c r="A21" s="33"/>
      <c r="B21" s="34"/>
      <c r="C21" s="34"/>
      <c r="D21" s="35"/>
      <c r="E21" s="36"/>
      <c r="F21" s="37" t="s">
        <v>19</v>
      </c>
      <c r="G21" s="38">
        <f>G20</f>
        <v>1720.61</v>
      </c>
      <c r="H21" s="38">
        <f t="shared" ref="H21:L21" si="5">H20</f>
        <v>1250</v>
      </c>
      <c r="I21" s="38">
        <f t="shared" si="5"/>
        <v>1250</v>
      </c>
      <c r="J21" s="38">
        <f t="shared" si="5"/>
        <v>1250</v>
      </c>
      <c r="K21" s="38">
        <f t="shared" si="5"/>
        <v>1250</v>
      </c>
      <c r="L21" s="38">
        <f t="shared" si="5"/>
        <v>1250</v>
      </c>
    </row>
    <row r="22" s="3" customFormat="1" ht="96" customHeight="1" spans="1:45">
      <c r="A22" s="53" t="s">
        <v>20</v>
      </c>
      <c r="B22" s="54"/>
      <c r="C22" s="54"/>
      <c r="D22" s="55"/>
      <c r="E22" s="30" t="s">
        <v>21</v>
      </c>
      <c r="F22" s="31"/>
      <c r="G22" s="56">
        <f>G23+G30</f>
        <v>92677.44</v>
      </c>
      <c r="H22" s="56" t="e">
        <f t="shared" ref="H22:L22" si="6">H23+H30</f>
        <v>#REF!</v>
      </c>
      <c r="I22" s="56">
        <f t="shared" si="6"/>
        <v>74722.31</v>
      </c>
      <c r="J22" s="56">
        <f t="shared" si="6"/>
        <v>70721.5</v>
      </c>
      <c r="K22" s="56">
        <f t="shared" si="6"/>
        <v>70721.5</v>
      </c>
      <c r="L22" s="56">
        <f t="shared" si="6"/>
        <v>70721.5</v>
      </c>
      <c r="M22" s="77" t="e">
        <f>SUM(G22:L22)</f>
        <v>#REF!</v>
      </c>
      <c r="N22" s="77"/>
      <c r="O22" s="77"/>
      <c r="P22" s="77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="4" customFormat="1" ht="24.6" customHeight="1" spans="1:89">
      <c r="A23" s="39"/>
      <c r="B23" s="40"/>
      <c r="C23" s="40"/>
      <c r="D23" s="41"/>
      <c r="E23" s="42"/>
      <c r="F23" s="37" t="s">
        <v>22</v>
      </c>
      <c r="G23" s="57">
        <f>G24+G27</f>
        <v>91466.76</v>
      </c>
      <c r="H23" s="57" t="e">
        <f t="shared" ref="H23:L23" si="7">H24+H27</f>
        <v>#REF!</v>
      </c>
      <c r="I23" s="57">
        <f t="shared" si="7"/>
        <v>73922.31</v>
      </c>
      <c r="J23" s="57">
        <f t="shared" si="7"/>
        <v>69921.5</v>
      </c>
      <c r="K23" s="57">
        <f t="shared" si="7"/>
        <v>69921.5</v>
      </c>
      <c r="L23" s="57">
        <f t="shared" si="7"/>
        <v>69921.5</v>
      </c>
      <c r="M23" s="78" t="e">
        <f>SUM(G23:L23)</f>
        <v>#REF!</v>
      </c>
      <c r="N23" s="5"/>
      <c r="O23" s="78"/>
      <c r="P23" s="5"/>
      <c r="Q23" s="78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</row>
    <row r="24" s="4" customFormat="1" ht="33.75" customHeight="1" spans="1:89">
      <c r="A24" s="39"/>
      <c r="B24" s="40"/>
      <c r="C24" s="40"/>
      <c r="D24" s="41"/>
      <c r="E24" s="42"/>
      <c r="F24" s="37" t="s">
        <v>14</v>
      </c>
      <c r="G24" s="38">
        <f>G25+G26</f>
        <v>21636.56</v>
      </c>
      <c r="H24" s="38" t="e">
        <f>H34+H46+H52+#REF!+H64+H70+H58+H76</f>
        <v>#REF!</v>
      </c>
      <c r="I24" s="38">
        <f>I34</f>
        <v>0</v>
      </c>
      <c r="J24" s="38">
        <f t="shared" ref="J24:L24" si="8">J34</f>
        <v>0</v>
      </c>
      <c r="K24" s="38">
        <f t="shared" si="8"/>
        <v>0</v>
      </c>
      <c r="L24" s="38">
        <f t="shared" si="8"/>
        <v>0</v>
      </c>
      <c r="M24" s="5"/>
      <c r="N24" s="5"/>
      <c r="O24" s="5"/>
      <c r="P24" s="78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</row>
    <row r="25" s="4" customFormat="1" ht="118.5" customHeight="1" spans="1:89">
      <c r="A25" s="33"/>
      <c r="B25" s="34"/>
      <c r="C25" s="34"/>
      <c r="D25" s="35"/>
      <c r="E25" s="36"/>
      <c r="F25" s="37" t="s">
        <v>15</v>
      </c>
      <c r="G25" s="38">
        <f>G34+G46</f>
        <v>1055.88</v>
      </c>
      <c r="H25" s="38" t="e">
        <f>H24</f>
        <v>#REF!</v>
      </c>
      <c r="I25" s="58">
        <v>0</v>
      </c>
      <c r="J25" s="58">
        <v>0</v>
      </c>
      <c r="K25" s="58">
        <v>0</v>
      </c>
      <c r="L25" s="58">
        <v>0</v>
      </c>
      <c r="M25" s="5"/>
      <c r="N25" s="5"/>
      <c r="O25" s="78"/>
      <c r="P25" s="78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</row>
    <row r="26" s="4" customFormat="1" ht="121.5" customHeight="1" spans="1:89">
      <c r="A26" s="33"/>
      <c r="B26" s="34"/>
      <c r="C26" s="34"/>
      <c r="D26" s="35"/>
      <c r="E26" s="36"/>
      <c r="F26" s="43" t="s">
        <v>16</v>
      </c>
      <c r="G26" s="38">
        <f>G52</f>
        <v>20580.68</v>
      </c>
      <c r="H26" s="38">
        <v>0</v>
      </c>
      <c r="I26" s="58">
        <v>0</v>
      </c>
      <c r="J26" s="58">
        <v>0</v>
      </c>
      <c r="K26" s="58">
        <v>0</v>
      </c>
      <c r="L26" s="58">
        <v>0</v>
      </c>
      <c r="M26" s="5"/>
      <c r="N26" s="5"/>
      <c r="O26" s="78"/>
      <c r="P26" s="78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</row>
    <row r="27" s="4" customFormat="1" ht="36" customHeight="1" spans="1:89">
      <c r="A27" s="39"/>
      <c r="B27" s="40"/>
      <c r="C27" s="40"/>
      <c r="D27" s="41"/>
      <c r="E27" s="42"/>
      <c r="F27" s="37" t="s">
        <v>17</v>
      </c>
      <c r="G27" s="38">
        <f>G28+G29</f>
        <v>69830.2</v>
      </c>
      <c r="H27" s="38" t="e">
        <f>H36+H42+H48+H54+#REF!+H66+H72+H60+H78</f>
        <v>#REF!</v>
      </c>
      <c r="I27" s="38">
        <f>I36+I42</f>
        <v>73922.31</v>
      </c>
      <c r="J27" s="38">
        <f t="shared" ref="J27:L27" si="9">J36+J42</f>
        <v>69921.5</v>
      </c>
      <c r="K27" s="38">
        <f t="shared" si="9"/>
        <v>69921.5</v>
      </c>
      <c r="L27" s="38">
        <f t="shared" si="9"/>
        <v>69921.5</v>
      </c>
      <c r="M27" s="5"/>
      <c r="N27" s="5"/>
      <c r="O27" s="78"/>
      <c r="P27" s="5"/>
      <c r="Q27" s="5"/>
      <c r="R27" s="78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</row>
    <row r="28" s="4" customFormat="1" ht="118.5" customHeight="1" spans="1:89">
      <c r="A28" s="33"/>
      <c r="B28" s="34"/>
      <c r="C28" s="34"/>
      <c r="D28" s="35"/>
      <c r="E28" s="36"/>
      <c r="F28" s="37" t="s">
        <v>15</v>
      </c>
      <c r="G28" s="38">
        <f>G37+G43+G49</f>
        <v>68683.96</v>
      </c>
      <c r="H28" s="58" t="e">
        <f>H27</f>
        <v>#REF!</v>
      </c>
      <c r="I28" s="58">
        <f t="shared" ref="I28" si="10">I27</f>
        <v>73922.31</v>
      </c>
      <c r="J28" s="58">
        <f t="shared" ref="J28" si="11">J27</f>
        <v>69921.5</v>
      </c>
      <c r="K28" s="58">
        <f t="shared" ref="K28" si="12">K27</f>
        <v>69921.5</v>
      </c>
      <c r="L28" s="58">
        <f t="shared" ref="L28" si="13">L27</f>
        <v>69921.5</v>
      </c>
      <c r="M28" s="5"/>
      <c r="N28" s="78"/>
      <c r="O28" s="5"/>
      <c r="P28" s="78"/>
      <c r="Q28" s="5"/>
      <c r="R28" s="78"/>
      <c r="S28" s="5"/>
      <c r="T28" s="78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</row>
    <row r="29" s="4" customFormat="1" ht="110.25" customHeight="1" spans="1:89">
      <c r="A29" s="33"/>
      <c r="B29" s="34"/>
      <c r="C29" s="34"/>
      <c r="D29" s="35"/>
      <c r="E29" s="36"/>
      <c r="F29" s="43" t="s">
        <v>16</v>
      </c>
      <c r="G29" s="38">
        <f>G54</f>
        <v>1146.24</v>
      </c>
      <c r="H29" s="58">
        <v>0</v>
      </c>
      <c r="I29" s="58">
        <v>0</v>
      </c>
      <c r="J29" s="58">
        <v>0</v>
      </c>
      <c r="K29" s="58">
        <v>0</v>
      </c>
      <c r="L29" s="58">
        <v>0</v>
      </c>
      <c r="M29" s="5"/>
      <c r="N29" s="78"/>
      <c r="O29" s="5"/>
      <c r="P29" s="78"/>
      <c r="Q29" s="5"/>
      <c r="R29" s="78"/>
      <c r="S29" s="5"/>
      <c r="T29" s="78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</row>
    <row r="30" s="4" customFormat="1" ht="33" customHeight="1" spans="1:89">
      <c r="A30" s="47"/>
      <c r="B30" s="48"/>
      <c r="C30" s="48"/>
      <c r="D30" s="49"/>
      <c r="E30" s="50"/>
      <c r="F30" s="37" t="s">
        <v>18</v>
      </c>
      <c r="G30" s="59">
        <f>G38</f>
        <v>1210.68</v>
      </c>
      <c r="H30" s="59">
        <f t="shared" ref="H30:L30" si="14">H38</f>
        <v>800</v>
      </c>
      <c r="I30" s="59">
        <f t="shared" si="14"/>
        <v>800</v>
      </c>
      <c r="J30" s="59">
        <f t="shared" si="14"/>
        <v>800</v>
      </c>
      <c r="K30" s="59">
        <f t="shared" si="14"/>
        <v>800</v>
      </c>
      <c r="L30" s="59">
        <f t="shared" si="14"/>
        <v>800</v>
      </c>
      <c r="M30" s="79">
        <f>SUM(G30:L30)</f>
        <v>5210.68</v>
      </c>
      <c r="N30" s="5"/>
      <c r="O30" s="79"/>
      <c r="P30" s="78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</row>
    <row r="31" s="4" customFormat="1" ht="62.25" customHeight="1" spans="1:89">
      <c r="A31" s="33"/>
      <c r="B31" s="34"/>
      <c r="C31" s="34"/>
      <c r="D31" s="35"/>
      <c r="E31" s="36"/>
      <c r="F31" s="37" t="s">
        <v>19</v>
      </c>
      <c r="G31" s="59">
        <f>G30</f>
        <v>1210.68</v>
      </c>
      <c r="H31" s="59">
        <f t="shared" ref="H31:L31" si="15">H30</f>
        <v>800</v>
      </c>
      <c r="I31" s="59">
        <f t="shared" si="15"/>
        <v>800</v>
      </c>
      <c r="J31" s="59">
        <f t="shared" si="15"/>
        <v>800</v>
      </c>
      <c r="K31" s="59">
        <f t="shared" si="15"/>
        <v>800</v>
      </c>
      <c r="L31" s="59">
        <f t="shared" si="15"/>
        <v>800</v>
      </c>
      <c r="M31" s="5"/>
      <c r="N31" s="79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</row>
    <row r="32" ht="99.75" customHeight="1" spans="1:12">
      <c r="A32" s="60" t="s">
        <v>23</v>
      </c>
      <c r="B32" s="61"/>
      <c r="C32" s="61"/>
      <c r="D32" s="62"/>
      <c r="E32" s="36" t="s">
        <v>24</v>
      </c>
      <c r="F32" s="37"/>
      <c r="G32" s="38">
        <f>G33+G38</f>
        <v>67257.91</v>
      </c>
      <c r="H32" s="38">
        <f t="shared" ref="H32:L32" si="16">H33+H38</f>
        <v>74392.05</v>
      </c>
      <c r="I32" s="38">
        <f t="shared" si="16"/>
        <v>74622.31</v>
      </c>
      <c r="J32" s="38">
        <f t="shared" si="16"/>
        <v>70621.5</v>
      </c>
      <c r="K32" s="38">
        <f t="shared" si="16"/>
        <v>70621.5</v>
      </c>
      <c r="L32" s="38">
        <f t="shared" si="16"/>
        <v>70621.5</v>
      </c>
    </row>
    <row r="33" ht="28.5" customHeight="1" spans="1:17">
      <c r="A33" s="39"/>
      <c r="B33" s="40"/>
      <c r="C33" s="40"/>
      <c r="D33" s="41"/>
      <c r="E33" s="42"/>
      <c r="F33" s="37" t="s">
        <v>22</v>
      </c>
      <c r="G33" s="44">
        <f>G36</f>
        <v>66047.23</v>
      </c>
      <c r="H33" s="44">
        <f>H36</f>
        <v>73592.05</v>
      </c>
      <c r="I33" s="44">
        <f>I36</f>
        <v>73822.31</v>
      </c>
      <c r="J33" s="44">
        <f t="shared" ref="J33:L33" si="17">J36</f>
        <v>69821.5</v>
      </c>
      <c r="K33" s="44">
        <f t="shared" si="17"/>
        <v>69821.5</v>
      </c>
      <c r="L33" s="44">
        <f t="shared" si="17"/>
        <v>69821.5</v>
      </c>
      <c r="Q33" s="78"/>
    </row>
    <row r="34" ht="36.75" customHeight="1" spans="1:12">
      <c r="A34" s="39"/>
      <c r="B34" s="40"/>
      <c r="C34" s="40"/>
      <c r="D34" s="41"/>
      <c r="E34" s="42"/>
      <c r="F34" s="63" t="s">
        <v>25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</row>
    <row r="35" ht="114" customHeight="1" spans="1:12">
      <c r="A35" s="33"/>
      <c r="B35" s="34"/>
      <c r="C35" s="34"/>
      <c r="D35" s="35"/>
      <c r="E35" s="36"/>
      <c r="F35" s="37" t="s">
        <v>15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</row>
    <row r="36" s="4" customFormat="1" ht="33.75" customHeight="1" spans="1:89">
      <c r="A36" s="39"/>
      <c r="B36" s="40"/>
      <c r="C36" s="40"/>
      <c r="D36" s="41"/>
      <c r="E36" s="42"/>
      <c r="F36" s="37" t="s">
        <v>26</v>
      </c>
      <c r="G36" s="38">
        <v>66047.23</v>
      </c>
      <c r="H36" s="58">
        <v>73592.05</v>
      </c>
      <c r="I36" s="58">
        <v>73822.31</v>
      </c>
      <c r="J36" s="58">
        <v>69821.5</v>
      </c>
      <c r="K36" s="58">
        <v>69821.5</v>
      </c>
      <c r="L36" s="58">
        <v>69821.5</v>
      </c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</row>
    <row r="37" s="4" customFormat="1" ht="116.25" customHeight="1" spans="1:89">
      <c r="A37" s="33"/>
      <c r="B37" s="34"/>
      <c r="C37" s="34"/>
      <c r="D37" s="35"/>
      <c r="E37" s="36"/>
      <c r="F37" s="37" t="s">
        <v>15</v>
      </c>
      <c r="G37" s="38">
        <f>G36</f>
        <v>66047.23</v>
      </c>
      <c r="H37" s="38">
        <f t="shared" ref="H37" si="18">H36</f>
        <v>73592.05</v>
      </c>
      <c r="I37" s="38">
        <f t="shared" ref="I37" si="19">I36</f>
        <v>73822.31</v>
      </c>
      <c r="J37" s="38">
        <f t="shared" ref="J37" si="20">J36</f>
        <v>69821.5</v>
      </c>
      <c r="K37" s="38">
        <f t="shared" ref="K37" si="21">K36</f>
        <v>69821.5</v>
      </c>
      <c r="L37" s="38">
        <f t="shared" ref="L37" si="22">L36</f>
        <v>69821.5</v>
      </c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</row>
    <row r="38" ht="38.1" customHeight="1" spans="1:12">
      <c r="A38" s="47"/>
      <c r="B38" s="48"/>
      <c r="C38" s="48"/>
      <c r="D38" s="49"/>
      <c r="E38" s="50"/>
      <c r="F38" s="37" t="s">
        <v>18</v>
      </c>
      <c r="G38" s="59">
        <v>1210.68</v>
      </c>
      <c r="H38" s="59">
        <v>800</v>
      </c>
      <c r="I38" s="59">
        <v>800</v>
      </c>
      <c r="J38" s="59">
        <v>800</v>
      </c>
      <c r="K38" s="59">
        <v>800</v>
      </c>
      <c r="L38" s="59">
        <v>800</v>
      </c>
    </row>
    <row r="39" ht="69" customHeight="1" spans="1:12">
      <c r="A39" s="33"/>
      <c r="B39" s="34"/>
      <c r="C39" s="34"/>
      <c r="D39" s="35"/>
      <c r="E39" s="36"/>
      <c r="F39" s="37" t="s">
        <v>19</v>
      </c>
      <c r="G39" s="59">
        <f>G38</f>
        <v>1210.68</v>
      </c>
      <c r="H39" s="59">
        <f t="shared" ref="H39:L39" si="23">H38</f>
        <v>800</v>
      </c>
      <c r="I39" s="59">
        <f t="shared" si="23"/>
        <v>800</v>
      </c>
      <c r="J39" s="59">
        <f t="shared" si="23"/>
        <v>800</v>
      </c>
      <c r="K39" s="59">
        <f t="shared" si="23"/>
        <v>800</v>
      </c>
      <c r="L39" s="59">
        <f t="shared" si="23"/>
        <v>800</v>
      </c>
    </row>
    <row r="40" ht="110.25" customHeight="1" spans="1:12">
      <c r="A40" s="60" t="s">
        <v>27</v>
      </c>
      <c r="B40" s="61"/>
      <c r="C40" s="61"/>
      <c r="D40" s="62"/>
      <c r="E40" s="36" t="s">
        <v>28</v>
      </c>
      <c r="F40" s="37"/>
      <c r="G40" s="38">
        <f>G41</f>
        <v>2581.16</v>
      </c>
      <c r="H40" s="65">
        <v>100</v>
      </c>
      <c r="I40" s="65">
        <v>100</v>
      </c>
      <c r="J40" s="65">
        <v>100</v>
      </c>
      <c r="K40" s="65">
        <v>100</v>
      </c>
      <c r="L40" s="65">
        <v>100</v>
      </c>
    </row>
    <row r="41" ht="23.25" customHeight="1" spans="1:12">
      <c r="A41" s="39"/>
      <c r="B41" s="40"/>
      <c r="C41" s="40"/>
      <c r="D41" s="41"/>
      <c r="E41" s="42"/>
      <c r="F41" s="37" t="s">
        <v>22</v>
      </c>
      <c r="G41" s="38">
        <f>G42</f>
        <v>2581.16</v>
      </c>
      <c r="H41" s="59">
        <v>100</v>
      </c>
      <c r="I41" s="59">
        <v>100</v>
      </c>
      <c r="J41" s="59">
        <v>100</v>
      </c>
      <c r="K41" s="59">
        <v>100</v>
      </c>
      <c r="L41" s="59">
        <v>100</v>
      </c>
    </row>
    <row r="42" ht="36.75" customHeight="1" spans="1:12">
      <c r="A42" s="39"/>
      <c r="B42" s="40"/>
      <c r="C42" s="40"/>
      <c r="D42" s="41"/>
      <c r="E42" s="42"/>
      <c r="F42" s="37" t="s">
        <v>17</v>
      </c>
      <c r="G42" s="38">
        <v>2581.16</v>
      </c>
      <c r="H42" s="59">
        <v>100</v>
      </c>
      <c r="I42" s="59">
        <v>100</v>
      </c>
      <c r="J42" s="59">
        <v>100</v>
      </c>
      <c r="K42" s="59">
        <v>100</v>
      </c>
      <c r="L42" s="59">
        <v>100</v>
      </c>
    </row>
    <row r="43" ht="114" customHeight="1" spans="1:12">
      <c r="A43" s="33"/>
      <c r="B43" s="34"/>
      <c r="C43" s="34"/>
      <c r="D43" s="35"/>
      <c r="E43" s="36"/>
      <c r="F43" s="37" t="s">
        <v>15</v>
      </c>
      <c r="G43" s="38">
        <f>G42</f>
        <v>2581.16</v>
      </c>
      <c r="H43" s="59">
        <v>100</v>
      </c>
      <c r="I43" s="59">
        <v>100</v>
      </c>
      <c r="J43" s="59">
        <v>100</v>
      </c>
      <c r="K43" s="59">
        <v>100</v>
      </c>
      <c r="L43" s="59">
        <v>100</v>
      </c>
    </row>
    <row r="44" ht="114" customHeight="1" spans="1:12">
      <c r="A44" s="66" t="s">
        <v>29</v>
      </c>
      <c r="B44" s="67"/>
      <c r="C44" s="67"/>
      <c r="D44" s="68"/>
      <c r="E44" s="36" t="s">
        <v>30</v>
      </c>
      <c r="F44" s="69"/>
      <c r="G44" s="70">
        <f>G45</f>
        <v>1111.45</v>
      </c>
      <c r="H44" s="71">
        <f>H45</f>
        <v>931.26</v>
      </c>
      <c r="I44" s="71">
        <v>0</v>
      </c>
      <c r="J44" s="71">
        <v>0</v>
      </c>
      <c r="K44" s="71">
        <v>0</v>
      </c>
      <c r="L44" s="71">
        <v>0</v>
      </c>
    </row>
    <row r="45" ht="24.95" customHeight="1" spans="1:12">
      <c r="A45" s="39"/>
      <c r="B45" s="40"/>
      <c r="C45" s="40"/>
      <c r="D45" s="41"/>
      <c r="E45" s="42"/>
      <c r="F45" s="37" t="s">
        <v>22</v>
      </c>
      <c r="G45" s="70">
        <f>G46+G48</f>
        <v>1111.45</v>
      </c>
      <c r="H45" s="71">
        <f>H46+H48</f>
        <v>931.26</v>
      </c>
      <c r="I45" s="71">
        <v>0</v>
      </c>
      <c r="J45" s="71">
        <v>0</v>
      </c>
      <c r="K45" s="71">
        <v>0</v>
      </c>
      <c r="L45" s="71">
        <v>0</v>
      </c>
    </row>
    <row r="46" ht="32.25" customHeight="1" spans="1:12">
      <c r="A46" s="39"/>
      <c r="B46" s="40"/>
      <c r="C46" s="40"/>
      <c r="D46" s="41"/>
      <c r="E46" s="42"/>
      <c r="F46" s="37" t="s">
        <v>14</v>
      </c>
      <c r="G46" s="70">
        <v>1055.88</v>
      </c>
      <c r="H46" s="71">
        <v>884.7</v>
      </c>
      <c r="I46" s="71">
        <v>0</v>
      </c>
      <c r="J46" s="71">
        <v>0</v>
      </c>
      <c r="K46" s="71">
        <v>0</v>
      </c>
      <c r="L46" s="71">
        <v>0</v>
      </c>
    </row>
    <row r="47" ht="117" customHeight="1" spans="1:12">
      <c r="A47" s="33"/>
      <c r="B47" s="34"/>
      <c r="C47" s="34"/>
      <c r="D47" s="35"/>
      <c r="E47" s="36"/>
      <c r="F47" s="37" t="s">
        <v>15</v>
      </c>
      <c r="G47" s="70">
        <f>G46</f>
        <v>1055.88</v>
      </c>
      <c r="H47" s="71">
        <f>H46</f>
        <v>884.7</v>
      </c>
      <c r="I47" s="71">
        <v>0</v>
      </c>
      <c r="J47" s="71">
        <v>0</v>
      </c>
      <c r="K47" s="71">
        <v>0</v>
      </c>
      <c r="L47" s="71">
        <v>0</v>
      </c>
    </row>
    <row r="48" ht="36.75" customHeight="1" spans="1:12">
      <c r="A48" s="33"/>
      <c r="B48" s="34"/>
      <c r="C48" s="34"/>
      <c r="D48" s="35"/>
      <c r="E48" s="36"/>
      <c r="F48" s="37" t="s">
        <v>17</v>
      </c>
      <c r="G48" s="20">
        <v>55.57</v>
      </c>
      <c r="H48" s="71">
        <v>46.56</v>
      </c>
      <c r="I48" s="71">
        <v>0</v>
      </c>
      <c r="J48" s="71">
        <v>0</v>
      </c>
      <c r="K48" s="71">
        <v>0</v>
      </c>
      <c r="L48" s="71">
        <v>0</v>
      </c>
    </row>
    <row r="49" ht="123" customHeight="1" spans="1:12">
      <c r="A49" s="33"/>
      <c r="B49" s="34"/>
      <c r="C49" s="34"/>
      <c r="D49" s="35"/>
      <c r="E49" s="36"/>
      <c r="F49" s="37" t="s">
        <v>15</v>
      </c>
      <c r="G49" s="20">
        <f>G48</f>
        <v>55.57</v>
      </c>
      <c r="H49" s="71">
        <f>H48</f>
        <v>46.56</v>
      </c>
      <c r="I49" s="71">
        <v>0</v>
      </c>
      <c r="J49" s="71">
        <v>0</v>
      </c>
      <c r="K49" s="71">
        <v>0</v>
      </c>
      <c r="L49" s="71">
        <v>0</v>
      </c>
    </row>
    <row r="50" ht="81.75" customHeight="1" spans="1:12">
      <c r="A50" s="72" t="s">
        <v>31</v>
      </c>
      <c r="B50" s="73"/>
      <c r="C50" s="34"/>
      <c r="D50" s="35"/>
      <c r="E50" s="36" t="s">
        <v>32</v>
      </c>
      <c r="F50" s="37"/>
      <c r="G50" s="70">
        <f>G51</f>
        <v>21726.92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</row>
    <row r="51" ht="37.5" customHeight="1" spans="1:12">
      <c r="A51" s="33"/>
      <c r="B51" s="34"/>
      <c r="C51" s="34"/>
      <c r="D51" s="35"/>
      <c r="E51" s="36"/>
      <c r="F51" s="37" t="s">
        <v>22</v>
      </c>
      <c r="G51" s="70">
        <f>G52+G54</f>
        <v>21726.92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</row>
    <row r="52" ht="43.5" customHeight="1" spans="1:12">
      <c r="A52" s="33"/>
      <c r="B52" s="34"/>
      <c r="C52" s="34"/>
      <c r="D52" s="35"/>
      <c r="E52" s="36"/>
      <c r="F52" s="37" t="s">
        <v>14</v>
      </c>
      <c r="G52" s="70">
        <v>20580.68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</row>
    <row r="53" ht="121.5" customHeight="1" spans="1:12">
      <c r="A53" s="33"/>
      <c r="B53" s="34"/>
      <c r="C53" s="34"/>
      <c r="D53" s="35"/>
      <c r="E53" s="36"/>
      <c r="F53" s="43" t="s">
        <v>16</v>
      </c>
      <c r="G53" s="70">
        <f>G52</f>
        <v>20580.68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</row>
    <row r="54" ht="41.25" customHeight="1" spans="1:12">
      <c r="A54" s="33"/>
      <c r="B54" s="34"/>
      <c r="C54" s="34"/>
      <c r="D54" s="35"/>
      <c r="E54" s="36"/>
      <c r="F54" s="37" t="s">
        <v>17</v>
      </c>
      <c r="G54" s="70">
        <v>1146.24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</row>
    <row r="55" ht="116.25" customHeight="1" spans="1:12">
      <c r="A55" s="33"/>
      <c r="B55" s="34"/>
      <c r="C55" s="34"/>
      <c r="D55" s="35"/>
      <c r="E55" s="36"/>
      <c r="F55" s="43" t="s">
        <v>16</v>
      </c>
      <c r="G55" s="70">
        <f>G54</f>
        <v>1146.24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</row>
    <row r="56" ht="149" customHeight="1" spans="1:12">
      <c r="A56" s="66" t="s">
        <v>33</v>
      </c>
      <c r="B56" s="67"/>
      <c r="C56" s="67"/>
      <c r="D56" s="68"/>
      <c r="E56" s="36" t="s">
        <v>34</v>
      </c>
      <c r="F56" s="69"/>
      <c r="G56" s="74">
        <v>0</v>
      </c>
      <c r="H56" s="75">
        <f>H57</f>
        <v>0</v>
      </c>
      <c r="I56" s="71">
        <v>0</v>
      </c>
      <c r="J56" s="71">
        <v>0</v>
      </c>
      <c r="K56" s="71">
        <v>0</v>
      </c>
      <c r="L56" s="71">
        <v>0</v>
      </c>
    </row>
    <row r="57" ht="70.5" customHeight="1" spans="1:12">
      <c r="A57" s="39"/>
      <c r="B57" s="40"/>
      <c r="C57" s="40"/>
      <c r="D57" s="41"/>
      <c r="E57" s="42"/>
      <c r="F57" s="37" t="s">
        <v>22</v>
      </c>
      <c r="G57" s="74">
        <v>0</v>
      </c>
      <c r="H57" s="75">
        <v>0</v>
      </c>
      <c r="I57" s="71">
        <v>0</v>
      </c>
      <c r="J57" s="71">
        <v>0</v>
      </c>
      <c r="K57" s="71">
        <v>0</v>
      </c>
      <c r="L57" s="71">
        <v>0</v>
      </c>
    </row>
    <row r="58" ht="70.5" customHeight="1" spans="1:12">
      <c r="A58" s="39"/>
      <c r="B58" s="40"/>
      <c r="C58" s="40"/>
      <c r="D58" s="41"/>
      <c r="E58" s="42"/>
      <c r="F58" s="37" t="s">
        <v>14</v>
      </c>
      <c r="G58" s="74">
        <v>0</v>
      </c>
      <c r="H58" s="75">
        <v>0</v>
      </c>
      <c r="I58" s="71">
        <v>0</v>
      </c>
      <c r="J58" s="71">
        <v>0</v>
      </c>
      <c r="K58" s="71">
        <v>0</v>
      </c>
      <c r="L58" s="71">
        <v>0</v>
      </c>
    </row>
    <row r="59" ht="70.5" customHeight="1" spans="1:12">
      <c r="A59" s="33"/>
      <c r="B59" s="34"/>
      <c r="C59" s="34"/>
      <c r="D59" s="35"/>
      <c r="E59" s="36"/>
      <c r="F59" s="37" t="s">
        <v>15</v>
      </c>
      <c r="G59" s="74">
        <v>0</v>
      </c>
      <c r="H59" s="75">
        <f>H58</f>
        <v>0</v>
      </c>
      <c r="I59" s="71">
        <v>0</v>
      </c>
      <c r="J59" s="71">
        <v>0</v>
      </c>
      <c r="K59" s="71">
        <v>0</v>
      </c>
      <c r="L59" s="71">
        <v>0</v>
      </c>
    </row>
    <row r="60" ht="70.5" customHeight="1" spans="1:12">
      <c r="A60" s="33"/>
      <c r="B60" s="34"/>
      <c r="C60" s="34"/>
      <c r="D60" s="35"/>
      <c r="E60" s="36"/>
      <c r="F60" s="37" t="s">
        <v>17</v>
      </c>
      <c r="G60" s="74">
        <v>0</v>
      </c>
      <c r="H60" s="75">
        <v>0</v>
      </c>
      <c r="I60" s="71">
        <v>0</v>
      </c>
      <c r="J60" s="71">
        <v>0</v>
      </c>
      <c r="K60" s="71">
        <v>0</v>
      </c>
      <c r="L60" s="71">
        <v>0</v>
      </c>
    </row>
    <row r="61" ht="70.5" customHeight="1" spans="1:12">
      <c r="A61" s="33"/>
      <c r="B61" s="34"/>
      <c r="C61" s="34"/>
      <c r="D61" s="35"/>
      <c r="E61" s="36"/>
      <c r="F61" s="37" t="s">
        <v>15</v>
      </c>
      <c r="G61" s="74">
        <v>0</v>
      </c>
      <c r="H61" s="75">
        <f>H60</f>
        <v>0</v>
      </c>
      <c r="I61" s="71">
        <v>0</v>
      </c>
      <c r="J61" s="71">
        <v>0</v>
      </c>
      <c r="K61" s="71">
        <v>0</v>
      </c>
      <c r="L61" s="71">
        <v>0</v>
      </c>
    </row>
    <row r="62" ht="70.5" customHeight="1" spans="1:12">
      <c r="A62" s="66" t="s">
        <v>35</v>
      </c>
      <c r="B62" s="67"/>
      <c r="C62" s="67"/>
      <c r="D62" s="68"/>
      <c r="E62" s="36" t="s">
        <v>36</v>
      </c>
      <c r="F62" s="69"/>
      <c r="G62" s="74">
        <v>0</v>
      </c>
      <c r="H62" s="71">
        <v>0</v>
      </c>
      <c r="I62" s="71">
        <v>0</v>
      </c>
      <c r="J62" s="71">
        <v>0</v>
      </c>
      <c r="K62" s="71">
        <v>0</v>
      </c>
      <c r="L62" s="71">
        <v>0</v>
      </c>
    </row>
    <row r="63" ht="34.5" customHeight="1" spans="1:12">
      <c r="A63" s="33"/>
      <c r="B63" s="34"/>
      <c r="C63" s="34"/>
      <c r="D63" s="35"/>
      <c r="E63" s="42"/>
      <c r="F63" s="37" t="s">
        <v>22</v>
      </c>
      <c r="G63" s="74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</row>
    <row r="64" ht="37.5" customHeight="1" spans="1:12">
      <c r="A64" s="33"/>
      <c r="B64" s="34"/>
      <c r="C64" s="34"/>
      <c r="D64" s="35"/>
      <c r="E64" s="42"/>
      <c r="F64" s="37" t="s">
        <v>14</v>
      </c>
      <c r="G64" s="74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</row>
    <row r="65" ht="111.75" customHeight="1" spans="1:12">
      <c r="A65" s="33"/>
      <c r="B65" s="34"/>
      <c r="C65" s="34"/>
      <c r="D65" s="35"/>
      <c r="E65" s="36"/>
      <c r="F65" s="37" t="s">
        <v>15</v>
      </c>
      <c r="G65" s="74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</row>
    <row r="66" ht="42" customHeight="1" spans="1:12">
      <c r="A66" s="33"/>
      <c r="B66" s="34"/>
      <c r="C66" s="34"/>
      <c r="D66" s="35"/>
      <c r="E66" s="36"/>
      <c r="F66" s="37" t="s">
        <v>17</v>
      </c>
      <c r="G66" s="74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</row>
    <row r="67" ht="117" customHeight="1" spans="1:12">
      <c r="A67" s="33"/>
      <c r="B67" s="34"/>
      <c r="C67" s="34"/>
      <c r="D67" s="35"/>
      <c r="E67" s="36"/>
      <c r="F67" s="37" t="s">
        <v>15</v>
      </c>
      <c r="G67" s="74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</row>
    <row r="68" ht="144" customHeight="1" spans="1:12">
      <c r="A68" s="66" t="s">
        <v>37</v>
      </c>
      <c r="B68" s="67"/>
      <c r="C68" s="67"/>
      <c r="D68" s="68"/>
      <c r="E68" s="37" t="s">
        <v>38</v>
      </c>
      <c r="F68" s="69"/>
      <c r="G68" s="74">
        <v>0</v>
      </c>
      <c r="H68" s="71">
        <f>H69</f>
        <v>110.8</v>
      </c>
      <c r="I68" s="71">
        <v>0</v>
      </c>
      <c r="J68" s="71">
        <v>0</v>
      </c>
      <c r="K68" s="71">
        <v>0</v>
      </c>
      <c r="L68" s="71">
        <v>0</v>
      </c>
    </row>
    <row r="69" ht="33.75" customHeight="1" spans="1:12">
      <c r="A69" s="39"/>
      <c r="B69" s="40"/>
      <c r="C69" s="40"/>
      <c r="D69" s="41"/>
      <c r="E69" s="42"/>
      <c r="F69" s="37" t="s">
        <v>22</v>
      </c>
      <c r="G69" s="74">
        <v>0</v>
      </c>
      <c r="H69" s="71">
        <f>H70+H72</f>
        <v>110.8</v>
      </c>
      <c r="I69" s="71">
        <v>0</v>
      </c>
      <c r="J69" s="71">
        <v>0</v>
      </c>
      <c r="K69" s="71">
        <v>0</v>
      </c>
      <c r="L69" s="71">
        <v>0</v>
      </c>
    </row>
    <row r="70" ht="33.75" customHeight="1" spans="1:12">
      <c r="A70" s="39"/>
      <c r="B70" s="40"/>
      <c r="C70" s="40"/>
      <c r="D70" s="41"/>
      <c r="E70" s="42"/>
      <c r="F70" s="37" t="s">
        <v>14</v>
      </c>
      <c r="G70" s="74">
        <v>0</v>
      </c>
      <c r="H70" s="71">
        <v>105.26</v>
      </c>
      <c r="I70" s="71">
        <v>0</v>
      </c>
      <c r="J70" s="71">
        <v>0</v>
      </c>
      <c r="K70" s="71">
        <v>0</v>
      </c>
      <c r="L70" s="71">
        <v>0</v>
      </c>
    </row>
    <row r="71" ht="116.25" customHeight="1" spans="1:12">
      <c r="A71" s="33"/>
      <c r="B71" s="34"/>
      <c r="C71" s="34"/>
      <c r="D71" s="35"/>
      <c r="E71" s="36"/>
      <c r="F71" s="37" t="s">
        <v>15</v>
      </c>
      <c r="G71" s="74">
        <v>0</v>
      </c>
      <c r="H71" s="71">
        <f>H70</f>
        <v>105.26</v>
      </c>
      <c r="I71" s="71">
        <v>0</v>
      </c>
      <c r="J71" s="71">
        <v>0</v>
      </c>
      <c r="K71" s="71">
        <v>0</v>
      </c>
      <c r="L71" s="71">
        <v>0</v>
      </c>
    </row>
    <row r="72" ht="36.75" customHeight="1" spans="1:12">
      <c r="A72" s="33"/>
      <c r="B72" s="34"/>
      <c r="C72" s="34"/>
      <c r="D72" s="35"/>
      <c r="E72" s="36"/>
      <c r="F72" s="37" t="s">
        <v>17</v>
      </c>
      <c r="G72" s="74">
        <v>0</v>
      </c>
      <c r="H72" s="71">
        <v>5.54</v>
      </c>
      <c r="I72" s="71">
        <v>0</v>
      </c>
      <c r="J72" s="71">
        <v>0</v>
      </c>
      <c r="K72" s="71">
        <v>0</v>
      </c>
      <c r="L72" s="71">
        <v>0</v>
      </c>
    </row>
    <row r="73" ht="116.25" customHeight="1" spans="1:12">
      <c r="A73" s="33"/>
      <c r="B73" s="34"/>
      <c r="C73" s="34"/>
      <c r="D73" s="35"/>
      <c r="E73" s="36"/>
      <c r="F73" s="37" t="s">
        <v>15</v>
      </c>
      <c r="G73" s="74">
        <v>0</v>
      </c>
      <c r="H73" s="71">
        <f>H72</f>
        <v>5.54</v>
      </c>
      <c r="I73" s="71">
        <v>0</v>
      </c>
      <c r="J73" s="71">
        <v>0</v>
      </c>
      <c r="K73" s="71">
        <v>0</v>
      </c>
      <c r="L73" s="71">
        <v>0</v>
      </c>
    </row>
    <row r="74" ht="127.5" customHeight="1" spans="1:12">
      <c r="A74" s="66" t="s">
        <v>39</v>
      </c>
      <c r="B74" s="67"/>
      <c r="C74" s="67"/>
      <c r="D74" s="68"/>
      <c r="E74" s="36" t="s">
        <v>40</v>
      </c>
      <c r="F74" s="69"/>
      <c r="G74" s="74">
        <v>0</v>
      </c>
      <c r="H74" s="75">
        <f>H75</f>
        <v>4124.9</v>
      </c>
      <c r="I74" s="71">
        <v>0</v>
      </c>
      <c r="J74" s="71">
        <v>0</v>
      </c>
      <c r="K74" s="71">
        <v>0</v>
      </c>
      <c r="L74" s="71">
        <v>0</v>
      </c>
    </row>
    <row r="75" ht="33.75" customHeight="1" spans="1:12">
      <c r="A75" s="39"/>
      <c r="B75" s="40"/>
      <c r="C75" s="40"/>
      <c r="D75" s="41"/>
      <c r="E75" s="42"/>
      <c r="F75" s="37" t="s">
        <v>22</v>
      </c>
      <c r="G75" s="74">
        <v>0</v>
      </c>
      <c r="H75" s="75">
        <f>H76+H78</f>
        <v>4124.9</v>
      </c>
      <c r="I75" s="71">
        <v>0</v>
      </c>
      <c r="J75" s="71">
        <v>0</v>
      </c>
      <c r="K75" s="71">
        <v>0</v>
      </c>
      <c r="L75" s="71">
        <v>0</v>
      </c>
    </row>
    <row r="76" ht="33.75" customHeight="1" spans="1:12">
      <c r="A76" s="39"/>
      <c r="B76" s="40"/>
      <c r="C76" s="40"/>
      <c r="D76" s="41"/>
      <c r="E76" s="42"/>
      <c r="F76" s="37" t="s">
        <v>14</v>
      </c>
      <c r="G76" s="74">
        <v>0</v>
      </c>
      <c r="H76" s="75">
        <v>3918.65</v>
      </c>
      <c r="I76" s="71">
        <v>0</v>
      </c>
      <c r="J76" s="71">
        <v>0</v>
      </c>
      <c r="K76" s="71">
        <v>0</v>
      </c>
      <c r="L76" s="71">
        <v>0</v>
      </c>
    </row>
    <row r="77" ht="116.25" customHeight="1" spans="1:12">
      <c r="A77" s="33"/>
      <c r="B77" s="34"/>
      <c r="C77" s="34"/>
      <c r="D77" s="35"/>
      <c r="E77" s="36"/>
      <c r="F77" s="37" t="s">
        <v>15</v>
      </c>
      <c r="G77" s="74">
        <v>0</v>
      </c>
      <c r="H77" s="75">
        <f>H76</f>
        <v>3918.65</v>
      </c>
      <c r="I77" s="71">
        <v>0</v>
      </c>
      <c r="J77" s="71">
        <v>0</v>
      </c>
      <c r="K77" s="71">
        <v>0</v>
      </c>
      <c r="L77" s="71">
        <v>0</v>
      </c>
    </row>
    <row r="78" ht="39" customHeight="1" spans="1:12">
      <c r="A78" s="33"/>
      <c r="B78" s="34"/>
      <c r="C78" s="34"/>
      <c r="D78" s="35"/>
      <c r="E78" s="36"/>
      <c r="F78" s="37" t="s">
        <v>17</v>
      </c>
      <c r="G78" s="74">
        <v>0</v>
      </c>
      <c r="H78" s="75">
        <v>206.25</v>
      </c>
      <c r="I78" s="71">
        <v>0</v>
      </c>
      <c r="J78" s="71">
        <v>0</v>
      </c>
      <c r="K78" s="71">
        <v>0</v>
      </c>
      <c r="L78" s="71">
        <v>0</v>
      </c>
    </row>
    <row r="79" ht="116.25" customHeight="1" spans="1:12">
      <c r="A79" s="33"/>
      <c r="B79" s="34"/>
      <c r="C79" s="34"/>
      <c r="D79" s="35"/>
      <c r="E79" s="36"/>
      <c r="F79" s="37" t="s">
        <v>15</v>
      </c>
      <c r="G79" s="74">
        <v>0</v>
      </c>
      <c r="H79" s="75">
        <f>H78</f>
        <v>206.25</v>
      </c>
      <c r="I79" s="71">
        <v>0</v>
      </c>
      <c r="J79" s="71">
        <v>0</v>
      </c>
      <c r="K79" s="71">
        <v>0</v>
      </c>
      <c r="L79" s="71">
        <v>0</v>
      </c>
    </row>
    <row r="80" s="1" customFormat="1" ht="110.25" customHeight="1" spans="1:16">
      <c r="A80" s="80" t="s">
        <v>41</v>
      </c>
      <c r="B80" s="81"/>
      <c r="C80" s="81"/>
      <c r="D80" s="82"/>
      <c r="E80" s="83" t="s">
        <v>42</v>
      </c>
      <c r="F80" s="84"/>
      <c r="G80" s="85">
        <f>G81</f>
        <v>20345.79</v>
      </c>
      <c r="H80" s="85">
        <f t="shared" ref="H80:I80" si="24">H81</f>
        <v>22132</v>
      </c>
      <c r="I80" s="85">
        <f t="shared" si="24"/>
        <v>22169.72</v>
      </c>
      <c r="J80" s="85">
        <f t="shared" ref="J80" si="25">J81</f>
        <v>22214.19</v>
      </c>
      <c r="K80" s="85">
        <f t="shared" ref="K80" si="26">K81</f>
        <v>22214.19</v>
      </c>
      <c r="L80" s="85">
        <f t="shared" ref="L80" si="27">L81</f>
        <v>22214.19</v>
      </c>
      <c r="M80" s="77">
        <f>SUM(G80:L80)</f>
        <v>131290.08</v>
      </c>
      <c r="O80" s="77"/>
      <c r="P80" s="77"/>
    </row>
    <row r="81" ht="24.6" customHeight="1" spans="1:15">
      <c r="A81" s="86"/>
      <c r="B81" s="87"/>
      <c r="C81" s="87"/>
      <c r="D81" s="88"/>
      <c r="E81" s="89"/>
      <c r="F81" s="51" t="s">
        <v>22</v>
      </c>
      <c r="G81" s="90">
        <f>G82+G84</f>
        <v>20345.79</v>
      </c>
      <c r="H81" s="90">
        <f>H82+H84</f>
        <v>22132</v>
      </c>
      <c r="I81" s="90">
        <f t="shared" ref="I81" si="28">I82+I84</f>
        <v>22169.72</v>
      </c>
      <c r="J81" s="90">
        <f t="shared" ref="J81" si="29">J82+J84</f>
        <v>22214.19</v>
      </c>
      <c r="K81" s="90">
        <f t="shared" ref="K81" si="30">K82+K84</f>
        <v>22214.19</v>
      </c>
      <c r="L81" s="90">
        <f t="shared" ref="L81" si="31">L82+L84</f>
        <v>22214.19</v>
      </c>
      <c r="M81" s="78">
        <f>SUM(G81:L81)</f>
        <v>131290.08</v>
      </c>
      <c r="O81" s="78"/>
    </row>
    <row r="82" s="2" customFormat="1" ht="33" customHeight="1" spans="1:89">
      <c r="A82" s="39"/>
      <c r="B82" s="40"/>
      <c r="C82" s="40"/>
      <c r="D82" s="41"/>
      <c r="E82" s="42"/>
      <c r="F82" s="37" t="s">
        <v>14</v>
      </c>
      <c r="G82" s="59">
        <f>G88+G118+G106+G112</f>
        <v>250.49</v>
      </c>
      <c r="H82" s="65">
        <f>H88+H106+H118</f>
        <v>148.12</v>
      </c>
      <c r="I82" s="65">
        <f t="shared" ref="I82:L82" si="32">I88+I106+I118</f>
        <v>150.32</v>
      </c>
      <c r="J82" s="65">
        <f t="shared" si="32"/>
        <v>150.17</v>
      </c>
      <c r="K82" s="65">
        <f t="shared" si="32"/>
        <v>150.17</v>
      </c>
      <c r="L82" s="65">
        <f t="shared" si="32"/>
        <v>150.17</v>
      </c>
      <c r="M82" s="5"/>
      <c r="N82" s="78"/>
      <c r="O82" s="78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</row>
    <row r="83" s="2" customFormat="1" ht="113.25" customHeight="1" spans="1:89">
      <c r="A83" s="33"/>
      <c r="B83" s="34"/>
      <c r="C83" s="34"/>
      <c r="D83" s="35"/>
      <c r="E83" s="36"/>
      <c r="F83" s="37" t="s">
        <v>15</v>
      </c>
      <c r="G83" s="59">
        <f>G82</f>
        <v>250.49</v>
      </c>
      <c r="H83" s="59">
        <f t="shared" ref="H83:L83" si="33">H82</f>
        <v>148.12</v>
      </c>
      <c r="I83" s="59">
        <f t="shared" si="33"/>
        <v>150.32</v>
      </c>
      <c r="J83" s="59">
        <f t="shared" si="33"/>
        <v>150.17</v>
      </c>
      <c r="K83" s="59">
        <f t="shared" si="33"/>
        <v>150.17</v>
      </c>
      <c r="L83" s="59">
        <f t="shared" si="33"/>
        <v>150.17</v>
      </c>
      <c r="M83" s="5"/>
      <c r="N83" s="5"/>
      <c r="O83" s="78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</row>
    <row r="84" ht="40.5" customHeight="1" spans="1:15">
      <c r="A84" s="39"/>
      <c r="B84" s="40"/>
      <c r="C84" s="40"/>
      <c r="D84" s="41"/>
      <c r="E84" s="42"/>
      <c r="F84" s="37" t="s">
        <v>17</v>
      </c>
      <c r="G84" s="38">
        <f>G90+G94+G98+G102+G120+G108+G114</f>
        <v>20095.3</v>
      </c>
      <c r="H84" s="38">
        <f t="shared" ref="H84:L84" si="34">H90+H94+H98+H102+H120+H108+H114</f>
        <v>21983.88</v>
      </c>
      <c r="I84" s="38">
        <f t="shared" si="34"/>
        <v>22019.4</v>
      </c>
      <c r="J84" s="38">
        <f t="shared" si="34"/>
        <v>22064.02</v>
      </c>
      <c r="K84" s="38">
        <f t="shared" si="34"/>
        <v>22064.02</v>
      </c>
      <c r="L84" s="38">
        <f t="shared" si="34"/>
        <v>22064.02</v>
      </c>
      <c r="O84" s="78" t="s">
        <v>43</v>
      </c>
    </row>
    <row r="85" ht="109.5" customHeight="1" spans="1:16">
      <c r="A85" s="33"/>
      <c r="B85" s="34"/>
      <c r="C85" s="34"/>
      <c r="D85" s="35"/>
      <c r="E85" s="36"/>
      <c r="F85" s="37" t="s">
        <v>15</v>
      </c>
      <c r="G85" s="38">
        <f>G84</f>
        <v>20095.3</v>
      </c>
      <c r="H85" s="38">
        <f t="shared" ref="H85:L85" si="35">H84</f>
        <v>21983.88</v>
      </c>
      <c r="I85" s="38">
        <f t="shared" si="35"/>
        <v>22019.4</v>
      </c>
      <c r="J85" s="38">
        <f t="shared" si="35"/>
        <v>22064.02</v>
      </c>
      <c r="K85" s="38">
        <f t="shared" si="35"/>
        <v>22064.02</v>
      </c>
      <c r="L85" s="38">
        <f t="shared" si="35"/>
        <v>22064.02</v>
      </c>
      <c r="N85" s="78"/>
      <c r="O85" s="78"/>
      <c r="P85" s="78"/>
    </row>
    <row r="86" ht="99.75" customHeight="1" spans="1:16">
      <c r="A86" s="60" t="s">
        <v>44</v>
      </c>
      <c r="B86" s="61"/>
      <c r="C86" s="61"/>
      <c r="D86" s="62"/>
      <c r="E86" s="36" t="s">
        <v>45</v>
      </c>
      <c r="F86" s="37"/>
      <c r="G86" s="38">
        <f>G87</f>
        <v>20080.46</v>
      </c>
      <c r="H86" s="38">
        <f t="shared" ref="H86:I86" si="36">H87</f>
        <v>22068</v>
      </c>
      <c r="I86" s="38">
        <f t="shared" si="36"/>
        <v>22105.72</v>
      </c>
      <c r="J86" s="38">
        <f t="shared" ref="J86" si="37">J87</f>
        <v>22150.19</v>
      </c>
      <c r="K86" s="38">
        <f t="shared" ref="K86" si="38">K87</f>
        <v>22150.19</v>
      </c>
      <c r="L86" s="38">
        <f t="shared" ref="L86" si="39">L87</f>
        <v>22150.19</v>
      </c>
      <c r="O86" s="78"/>
      <c r="P86" s="79"/>
    </row>
    <row r="87" ht="24.95" customHeight="1" spans="1:12">
      <c r="A87" s="39"/>
      <c r="B87" s="40"/>
      <c r="C87" s="40"/>
      <c r="D87" s="41"/>
      <c r="E87" s="42"/>
      <c r="F87" s="37" t="s">
        <v>22</v>
      </c>
      <c r="G87" s="38">
        <f>G88+G90</f>
        <v>20080.46</v>
      </c>
      <c r="H87" s="38">
        <f t="shared" ref="H87:L87" si="40">H88+H90</f>
        <v>22068</v>
      </c>
      <c r="I87" s="38">
        <f t="shared" si="40"/>
        <v>22105.72</v>
      </c>
      <c r="J87" s="38">
        <f t="shared" si="40"/>
        <v>22150.19</v>
      </c>
      <c r="K87" s="38">
        <f t="shared" si="40"/>
        <v>22150.19</v>
      </c>
      <c r="L87" s="38">
        <f t="shared" si="40"/>
        <v>22150.19</v>
      </c>
    </row>
    <row r="88" s="2" customFormat="1" ht="32.25" customHeight="1" spans="1:45">
      <c r="A88" s="39"/>
      <c r="B88" s="40"/>
      <c r="C88" s="40"/>
      <c r="D88" s="41"/>
      <c r="E88" s="42"/>
      <c r="F88" s="37" t="s">
        <v>14</v>
      </c>
      <c r="G88" s="59">
        <v>149.48</v>
      </c>
      <c r="H88" s="65">
        <v>148.12</v>
      </c>
      <c r="I88" s="65">
        <v>150.32</v>
      </c>
      <c r="J88" s="65">
        <v>150.17</v>
      </c>
      <c r="K88" s="65">
        <v>150.17</v>
      </c>
      <c r="L88" s="65">
        <v>150.17</v>
      </c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</row>
    <row r="89" ht="112.5" customHeight="1" spans="1:15">
      <c r="A89" s="33"/>
      <c r="B89" s="34"/>
      <c r="C89" s="34"/>
      <c r="D89" s="35"/>
      <c r="E89" s="36"/>
      <c r="F89" s="37" t="s">
        <v>15</v>
      </c>
      <c r="G89" s="59">
        <f>G88</f>
        <v>149.48</v>
      </c>
      <c r="H89" s="59">
        <f>H88</f>
        <v>148.12</v>
      </c>
      <c r="I89" s="59">
        <f t="shared" ref="I89" si="41">I88</f>
        <v>150.32</v>
      </c>
      <c r="J89" s="59">
        <f t="shared" ref="J89" si="42">J88</f>
        <v>150.17</v>
      </c>
      <c r="K89" s="59">
        <f t="shared" ref="K89" si="43">K88</f>
        <v>150.17</v>
      </c>
      <c r="L89" s="59">
        <f t="shared" ref="L89" si="44">L88</f>
        <v>150.17</v>
      </c>
      <c r="N89" s="79"/>
      <c r="O89" s="78"/>
    </row>
    <row r="90" ht="35.25" customHeight="1" spans="1:14">
      <c r="A90" s="39"/>
      <c r="B90" s="40"/>
      <c r="C90" s="40"/>
      <c r="D90" s="41"/>
      <c r="E90" s="42"/>
      <c r="F90" s="37" t="s">
        <v>17</v>
      </c>
      <c r="G90" s="38">
        <v>19930.98</v>
      </c>
      <c r="H90" s="58">
        <v>21919.88</v>
      </c>
      <c r="I90" s="58">
        <v>21955.4</v>
      </c>
      <c r="J90" s="58">
        <v>22000.02</v>
      </c>
      <c r="K90" s="58">
        <v>22000.02</v>
      </c>
      <c r="L90" s="58">
        <v>22000.02</v>
      </c>
      <c r="N90" s="78"/>
    </row>
    <row r="91" ht="116.25" customHeight="1" spans="1:12">
      <c r="A91" s="33"/>
      <c r="B91" s="34"/>
      <c r="C91" s="34"/>
      <c r="D91" s="35"/>
      <c r="E91" s="36"/>
      <c r="F91" s="37" t="s">
        <v>15</v>
      </c>
      <c r="G91" s="38">
        <f>G90</f>
        <v>19930.98</v>
      </c>
      <c r="H91" s="38">
        <f t="shared" ref="H91:I91" si="45">H90</f>
        <v>21919.88</v>
      </c>
      <c r="I91" s="38">
        <f t="shared" si="45"/>
        <v>21955.4</v>
      </c>
      <c r="J91" s="38">
        <f t="shared" ref="J91" si="46">J90</f>
        <v>22000.02</v>
      </c>
      <c r="K91" s="38">
        <f t="shared" ref="K91" si="47">K90</f>
        <v>22000.02</v>
      </c>
      <c r="L91" s="38">
        <f t="shared" ref="L91" si="48">L90</f>
        <v>22000.02</v>
      </c>
    </row>
    <row r="92" ht="149.25" customHeight="1" spans="1:12">
      <c r="A92" s="60" t="s">
        <v>46</v>
      </c>
      <c r="B92" s="61"/>
      <c r="C92" s="61"/>
      <c r="D92" s="62"/>
      <c r="E92" s="36" t="s">
        <v>47</v>
      </c>
      <c r="F92" s="37"/>
      <c r="G92" s="59">
        <f>G93</f>
        <v>96</v>
      </c>
      <c r="H92" s="65">
        <v>1</v>
      </c>
      <c r="I92" s="65">
        <v>1</v>
      </c>
      <c r="J92" s="65">
        <v>1</v>
      </c>
      <c r="K92" s="65">
        <v>1</v>
      </c>
      <c r="L92" s="65">
        <v>1</v>
      </c>
    </row>
    <row r="93" ht="24" customHeight="1" spans="1:12">
      <c r="A93" s="39"/>
      <c r="B93" s="40"/>
      <c r="C93" s="40"/>
      <c r="D93" s="41"/>
      <c r="E93" s="42"/>
      <c r="F93" s="37" t="s">
        <v>22</v>
      </c>
      <c r="G93" s="91">
        <f>G94</f>
        <v>96</v>
      </c>
      <c r="H93" s="92">
        <v>1</v>
      </c>
      <c r="I93" s="92">
        <v>1</v>
      </c>
      <c r="J93" s="92">
        <v>1</v>
      </c>
      <c r="K93" s="92">
        <v>1</v>
      </c>
      <c r="L93" s="92">
        <v>1</v>
      </c>
    </row>
    <row r="94" ht="32.25" customHeight="1" spans="1:12">
      <c r="A94" s="39"/>
      <c r="B94" s="40"/>
      <c r="C94" s="40"/>
      <c r="D94" s="41"/>
      <c r="E94" s="42"/>
      <c r="F94" s="37" t="s">
        <v>48</v>
      </c>
      <c r="G94" s="91">
        <v>96</v>
      </c>
      <c r="H94" s="92">
        <v>1</v>
      </c>
      <c r="I94" s="92">
        <v>1</v>
      </c>
      <c r="J94" s="92">
        <v>1</v>
      </c>
      <c r="K94" s="92">
        <v>1</v>
      </c>
      <c r="L94" s="92">
        <v>1</v>
      </c>
    </row>
    <row r="95" ht="117.75" customHeight="1" spans="1:12">
      <c r="A95" s="93"/>
      <c r="B95" s="94"/>
      <c r="C95" s="94"/>
      <c r="D95" s="95"/>
      <c r="E95" s="96"/>
      <c r="F95" s="37" t="s">
        <v>15</v>
      </c>
      <c r="G95" s="97">
        <f>G94</f>
        <v>96</v>
      </c>
      <c r="H95" s="98">
        <v>1</v>
      </c>
      <c r="I95" s="98">
        <v>1</v>
      </c>
      <c r="J95" s="98">
        <v>1</v>
      </c>
      <c r="K95" s="98">
        <v>1</v>
      </c>
      <c r="L95" s="98">
        <v>1</v>
      </c>
    </row>
    <row r="96" ht="100.5" customHeight="1" spans="1:12">
      <c r="A96" s="99" t="s">
        <v>49</v>
      </c>
      <c r="B96" s="100"/>
      <c r="C96" s="100"/>
      <c r="D96" s="101"/>
      <c r="E96" s="102" t="s">
        <v>50</v>
      </c>
      <c r="F96" s="103"/>
      <c r="G96" s="104">
        <v>60</v>
      </c>
      <c r="H96" s="105">
        <v>60</v>
      </c>
      <c r="I96" s="119">
        <v>60</v>
      </c>
      <c r="J96" s="119">
        <v>60</v>
      </c>
      <c r="K96" s="119">
        <v>60</v>
      </c>
      <c r="L96" s="119">
        <v>60</v>
      </c>
    </row>
    <row r="97" ht="24.95" customHeight="1" spans="1:12">
      <c r="A97" s="86"/>
      <c r="B97" s="87"/>
      <c r="C97" s="87"/>
      <c r="D97" s="88"/>
      <c r="E97" s="89"/>
      <c r="F97" s="51" t="s">
        <v>22</v>
      </c>
      <c r="G97" s="106">
        <v>60</v>
      </c>
      <c r="H97" s="107">
        <v>60</v>
      </c>
      <c r="I97" s="107">
        <v>60</v>
      </c>
      <c r="J97" s="107">
        <v>60</v>
      </c>
      <c r="K97" s="107">
        <v>60</v>
      </c>
      <c r="L97" s="107">
        <v>60</v>
      </c>
    </row>
    <row r="98" ht="31.5" customHeight="1" spans="1:12">
      <c r="A98" s="39"/>
      <c r="B98" s="40"/>
      <c r="C98" s="40"/>
      <c r="D98" s="41"/>
      <c r="E98" s="42"/>
      <c r="F98" s="37" t="s">
        <v>48</v>
      </c>
      <c r="G98" s="108">
        <v>60</v>
      </c>
      <c r="H98" s="109">
        <v>60</v>
      </c>
      <c r="I98" s="109">
        <v>60</v>
      </c>
      <c r="J98" s="109">
        <v>60</v>
      </c>
      <c r="K98" s="109">
        <v>60</v>
      </c>
      <c r="L98" s="109">
        <v>60</v>
      </c>
    </row>
    <row r="99" ht="113.25" customHeight="1" spans="1:12">
      <c r="A99" s="33"/>
      <c r="B99" s="34"/>
      <c r="C99" s="34"/>
      <c r="D99" s="35"/>
      <c r="E99" s="36"/>
      <c r="F99" s="37" t="s">
        <v>15</v>
      </c>
      <c r="G99" s="110">
        <v>60</v>
      </c>
      <c r="H99" s="111">
        <v>60</v>
      </c>
      <c r="I99" s="111">
        <v>60</v>
      </c>
      <c r="J99" s="111">
        <v>60</v>
      </c>
      <c r="K99" s="111">
        <v>60</v>
      </c>
      <c r="L99" s="111">
        <v>60</v>
      </c>
    </row>
    <row r="100" ht="66.95" customHeight="1" spans="1:12">
      <c r="A100" s="14" t="s">
        <v>51</v>
      </c>
      <c r="B100" s="15"/>
      <c r="C100" s="15"/>
      <c r="D100" s="76"/>
      <c r="E100" s="36" t="s">
        <v>52</v>
      </c>
      <c r="F100" s="37"/>
      <c r="G100" s="112">
        <v>3</v>
      </c>
      <c r="H100" s="113">
        <v>3</v>
      </c>
      <c r="I100" s="113">
        <v>3</v>
      </c>
      <c r="J100" s="113">
        <v>3</v>
      </c>
      <c r="K100" s="113">
        <v>3</v>
      </c>
      <c r="L100" s="113">
        <v>3</v>
      </c>
    </row>
    <row r="101" ht="24" customHeight="1" spans="1:12">
      <c r="A101" s="39"/>
      <c r="B101" s="40"/>
      <c r="C101" s="40"/>
      <c r="D101" s="41"/>
      <c r="E101" s="42"/>
      <c r="F101" s="37" t="s">
        <v>22</v>
      </c>
      <c r="G101" s="112">
        <v>3</v>
      </c>
      <c r="H101" s="113">
        <v>3</v>
      </c>
      <c r="I101" s="113">
        <v>3</v>
      </c>
      <c r="J101" s="113">
        <v>3</v>
      </c>
      <c r="K101" s="113">
        <v>3</v>
      </c>
      <c r="L101" s="113">
        <v>3</v>
      </c>
    </row>
    <row r="102" ht="31.5" customHeight="1" spans="1:12">
      <c r="A102" s="39"/>
      <c r="B102" s="40"/>
      <c r="C102" s="40"/>
      <c r="D102" s="41"/>
      <c r="E102" s="42"/>
      <c r="F102" s="37" t="s">
        <v>48</v>
      </c>
      <c r="G102" s="112">
        <v>3</v>
      </c>
      <c r="H102" s="113">
        <v>3</v>
      </c>
      <c r="I102" s="113">
        <v>3</v>
      </c>
      <c r="J102" s="113">
        <v>3</v>
      </c>
      <c r="K102" s="113">
        <v>3</v>
      </c>
      <c r="L102" s="113">
        <v>3</v>
      </c>
    </row>
    <row r="103" ht="119.25" customHeight="1" spans="1:12">
      <c r="A103" s="33"/>
      <c r="B103" s="34"/>
      <c r="C103" s="34"/>
      <c r="D103" s="35"/>
      <c r="E103" s="36"/>
      <c r="F103" s="37" t="s">
        <v>15</v>
      </c>
      <c r="G103" s="114">
        <v>3</v>
      </c>
      <c r="H103" s="115">
        <v>3</v>
      </c>
      <c r="I103" s="115">
        <v>3</v>
      </c>
      <c r="J103" s="115">
        <v>3</v>
      </c>
      <c r="K103" s="115">
        <v>3</v>
      </c>
      <c r="L103" s="115">
        <v>3</v>
      </c>
    </row>
    <row r="104" ht="52.5" customHeight="1" spans="1:12">
      <c r="A104" s="66" t="s">
        <v>53</v>
      </c>
      <c r="B104" s="67"/>
      <c r="C104" s="67"/>
      <c r="D104" s="68"/>
      <c r="E104" s="36" t="s">
        <v>54</v>
      </c>
      <c r="F104" s="37"/>
      <c r="G104" s="20">
        <f>G105</f>
        <v>106.33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</row>
    <row r="105" ht="24.6" customHeight="1" spans="1:12">
      <c r="A105" s="39"/>
      <c r="B105" s="40"/>
      <c r="C105" s="40"/>
      <c r="D105" s="41"/>
      <c r="E105" s="42"/>
      <c r="F105" s="37" t="s">
        <v>22</v>
      </c>
      <c r="G105" s="74">
        <f>G106+G108</f>
        <v>106.33</v>
      </c>
      <c r="H105" s="71">
        <v>0</v>
      </c>
      <c r="I105" s="71">
        <v>0</v>
      </c>
      <c r="J105" s="71">
        <v>0</v>
      </c>
      <c r="K105" s="71">
        <v>0</v>
      </c>
      <c r="L105" s="71">
        <v>0</v>
      </c>
    </row>
    <row r="106" ht="32.25" customHeight="1" spans="1:12">
      <c r="A106" s="39"/>
      <c r="B106" s="40"/>
      <c r="C106" s="40"/>
      <c r="D106" s="41"/>
      <c r="E106" s="42"/>
      <c r="F106" s="37" t="s">
        <v>14</v>
      </c>
      <c r="G106" s="20">
        <v>101.01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</row>
    <row r="107" ht="114.75" customHeight="1" spans="1:12">
      <c r="A107" s="33"/>
      <c r="B107" s="34"/>
      <c r="C107" s="34"/>
      <c r="D107" s="35"/>
      <c r="E107" s="36"/>
      <c r="F107" s="37" t="s">
        <v>15</v>
      </c>
      <c r="G107" s="20">
        <f>G106</f>
        <v>101.01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</row>
    <row r="108" ht="31.5" customHeight="1" spans="1:12">
      <c r="A108" s="39"/>
      <c r="B108" s="40"/>
      <c r="C108" s="40"/>
      <c r="D108" s="41"/>
      <c r="E108" s="42"/>
      <c r="F108" s="37" t="s">
        <v>48</v>
      </c>
      <c r="G108" s="59">
        <v>5.32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</row>
    <row r="109" ht="113.25" customHeight="1" spans="1:12">
      <c r="A109" s="33"/>
      <c r="B109" s="34"/>
      <c r="C109" s="34"/>
      <c r="D109" s="35"/>
      <c r="E109" s="36"/>
      <c r="F109" s="37" t="s">
        <v>15</v>
      </c>
      <c r="G109" s="59">
        <f>G108</f>
        <v>5.32</v>
      </c>
      <c r="H109" s="71">
        <v>0</v>
      </c>
      <c r="I109" s="71">
        <v>0</v>
      </c>
      <c r="J109" s="71">
        <v>0</v>
      </c>
      <c r="K109" s="71">
        <v>0</v>
      </c>
      <c r="L109" s="71">
        <v>0</v>
      </c>
    </row>
    <row r="110" ht="95.25" customHeight="1" spans="1:12">
      <c r="A110" s="66" t="s">
        <v>55</v>
      </c>
      <c r="B110" s="67"/>
      <c r="C110" s="67"/>
      <c r="D110" s="68"/>
      <c r="E110" s="36" t="s">
        <v>56</v>
      </c>
      <c r="F110" s="69"/>
      <c r="G110" s="74">
        <v>0</v>
      </c>
      <c r="H110" s="75">
        <f>H111</f>
        <v>0</v>
      </c>
      <c r="I110" s="71">
        <v>0</v>
      </c>
      <c r="J110" s="71">
        <v>0</v>
      </c>
      <c r="K110" s="71">
        <v>0</v>
      </c>
      <c r="L110" s="71">
        <v>0</v>
      </c>
    </row>
    <row r="111" ht="19.5" customHeight="1" spans="1:12">
      <c r="A111" s="39"/>
      <c r="B111" s="40"/>
      <c r="C111" s="40"/>
      <c r="D111" s="41"/>
      <c r="E111" s="42"/>
      <c r="F111" s="37" t="s">
        <v>22</v>
      </c>
      <c r="G111" s="74">
        <v>0</v>
      </c>
      <c r="H111" s="75">
        <v>0</v>
      </c>
      <c r="I111" s="71">
        <v>0</v>
      </c>
      <c r="J111" s="71">
        <v>0</v>
      </c>
      <c r="K111" s="71">
        <v>0</v>
      </c>
      <c r="L111" s="71">
        <v>0</v>
      </c>
    </row>
    <row r="112" ht="33.75" customHeight="1" spans="1:12">
      <c r="A112" s="39"/>
      <c r="B112" s="40"/>
      <c r="C112" s="40"/>
      <c r="D112" s="41"/>
      <c r="E112" s="42"/>
      <c r="F112" s="37" t="s">
        <v>14</v>
      </c>
      <c r="G112" s="74">
        <v>0</v>
      </c>
      <c r="H112" s="75">
        <v>0</v>
      </c>
      <c r="I112" s="71">
        <v>0</v>
      </c>
      <c r="J112" s="71">
        <v>0</v>
      </c>
      <c r="K112" s="71">
        <v>0</v>
      </c>
      <c r="L112" s="71">
        <v>0</v>
      </c>
    </row>
    <row r="113" ht="113.25" customHeight="1" spans="1:12">
      <c r="A113" s="33"/>
      <c r="B113" s="34"/>
      <c r="C113" s="34"/>
      <c r="D113" s="35"/>
      <c r="E113" s="36"/>
      <c r="F113" s="37" t="s">
        <v>15</v>
      </c>
      <c r="G113" s="74">
        <v>0</v>
      </c>
      <c r="H113" s="75">
        <f>H112</f>
        <v>0</v>
      </c>
      <c r="I113" s="71">
        <v>0</v>
      </c>
      <c r="J113" s="71">
        <v>0</v>
      </c>
      <c r="K113" s="71">
        <v>0</v>
      </c>
      <c r="L113" s="71">
        <v>0</v>
      </c>
    </row>
    <row r="114" ht="32.25" customHeight="1" spans="1:12">
      <c r="A114" s="33"/>
      <c r="B114" s="34"/>
      <c r="C114" s="34"/>
      <c r="D114" s="35"/>
      <c r="E114" s="36"/>
      <c r="F114" s="37" t="s">
        <v>17</v>
      </c>
      <c r="G114" s="74">
        <v>0</v>
      </c>
      <c r="H114" s="74">
        <v>0</v>
      </c>
      <c r="I114" s="74">
        <v>0</v>
      </c>
      <c r="J114" s="74">
        <v>0</v>
      </c>
      <c r="K114" s="74">
        <v>0</v>
      </c>
      <c r="L114" s="74">
        <v>0</v>
      </c>
    </row>
    <row r="115" ht="113.25" customHeight="1" spans="1:12">
      <c r="A115" s="33"/>
      <c r="B115" s="34"/>
      <c r="C115" s="34"/>
      <c r="D115" s="35"/>
      <c r="E115" s="36"/>
      <c r="F115" s="37" t="s">
        <v>15</v>
      </c>
      <c r="G115" s="74">
        <v>0</v>
      </c>
      <c r="H115" s="75">
        <f>H114</f>
        <v>0</v>
      </c>
      <c r="I115" s="71">
        <v>0</v>
      </c>
      <c r="J115" s="71">
        <v>0</v>
      </c>
      <c r="K115" s="71">
        <v>0</v>
      </c>
      <c r="L115" s="71">
        <v>0</v>
      </c>
    </row>
    <row r="116" ht="146.25" customHeight="1" spans="1:12">
      <c r="A116" s="66" t="s">
        <v>57</v>
      </c>
      <c r="B116" s="67"/>
      <c r="C116" s="67"/>
      <c r="D116" s="68"/>
      <c r="E116" s="36" t="s">
        <v>58</v>
      </c>
      <c r="F116" s="69"/>
      <c r="G116" s="74">
        <v>0</v>
      </c>
      <c r="H116" s="75">
        <f>H117</f>
        <v>0</v>
      </c>
      <c r="I116" s="71">
        <v>0</v>
      </c>
      <c r="J116" s="71">
        <v>0</v>
      </c>
      <c r="K116" s="71">
        <v>0</v>
      </c>
      <c r="L116" s="71">
        <v>0</v>
      </c>
    </row>
    <row r="117" ht="24.6" customHeight="1" spans="1:12">
      <c r="A117" s="39"/>
      <c r="B117" s="40"/>
      <c r="C117" s="40"/>
      <c r="D117" s="41"/>
      <c r="E117" s="42"/>
      <c r="F117" s="37" t="s">
        <v>22</v>
      </c>
      <c r="G117" s="74">
        <v>0</v>
      </c>
      <c r="H117" s="75">
        <v>0</v>
      </c>
      <c r="I117" s="71">
        <v>0</v>
      </c>
      <c r="J117" s="71">
        <v>0</v>
      </c>
      <c r="K117" s="71">
        <v>0</v>
      </c>
      <c r="L117" s="71">
        <v>0</v>
      </c>
    </row>
    <row r="118" ht="32.25" customHeight="1" spans="1:12">
      <c r="A118" s="39"/>
      <c r="B118" s="40"/>
      <c r="C118" s="40"/>
      <c r="D118" s="41"/>
      <c r="E118" s="42"/>
      <c r="F118" s="37" t="s">
        <v>14</v>
      </c>
      <c r="G118" s="74">
        <v>0</v>
      </c>
      <c r="H118" s="75">
        <v>0</v>
      </c>
      <c r="I118" s="71">
        <v>0</v>
      </c>
      <c r="J118" s="71">
        <v>0</v>
      </c>
      <c r="K118" s="71">
        <v>0</v>
      </c>
      <c r="L118" s="71">
        <v>0</v>
      </c>
    </row>
    <row r="119" ht="114.75" customHeight="1" spans="1:12">
      <c r="A119" s="33"/>
      <c r="B119" s="34"/>
      <c r="C119" s="34"/>
      <c r="D119" s="35"/>
      <c r="E119" s="36"/>
      <c r="F119" s="37" t="s">
        <v>15</v>
      </c>
      <c r="G119" s="74">
        <v>0</v>
      </c>
      <c r="H119" s="75">
        <f>H118</f>
        <v>0</v>
      </c>
      <c r="I119" s="71">
        <v>0</v>
      </c>
      <c r="J119" s="71">
        <v>0</v>
      </c>
      <c r="K119" s="71">
        <v>0</v>
      </c>
      <c r="L119" s="71">
        <v>0</v>
      </c>
    </row>
    <row r="120" ht="31.5" customHeight="1" spans="1:12">
      <c r="A120" s="33"/>
      <c r="B120" s="34"/>
      <c r="C120" s="34"/>
      <c r="D120" s="35"/>
      <c r="E120" s="36"/>
      <c r="F120" s="37" t="s">
        <v>17</v>
      </c>
      <c r="G120" s="74">
        <v>0</v>
      </c>
      <c r="H120" s="75">
        <v>0</v>
      </c>
      <c r="I120" s="71">
        <v>0</v>
      </c>
      <c r="J120" s="71">
        <v>0</v>
      </c>
      <c r="K120" s="71">
        <v>0</v>
      </c>
      <c r="L120" s="71">
        <v>0</v>
      </c>
    </row>
    <row r="121" ht="113.25" customHeight="1" spans="1:12">
      <c r="A121" s="33"/>
      <c r="B121" s="34"/>
      <c r="C121" s="34"/>
      <c r="D121" s="35"/>
      <c r="E121" s="36"/>
      <c r="F121" s="37" t="s">
        <v>15</v>
      </c>
      <c r="G121" s="74">
        <v>0</v>
      </c>
      <c r="H121" s="75">
        <f>H120</f>
        <v>0</v>
      </c>
      <c r="I121" s="71">
        <v>0</v>
      </c>
      <c r="J121" s="71">
        <v>0</v>
      </c>
      <c r="K121" s="71">
        <v>0</v>
      </c>
      <c r="L121" s="71">
        <v>0</v>
      </c>
    </row>
    <row r="122" s="1" customFormat="1" ht="99.75" customHeight="1" spans="1:13">
      <c r="A122" s="116" t="s">
        <v>59</v>
      </c>
      <c r="B122" s="117"/>
      <c r="C122" s="117"/>
      <c r="D122" s="118"/>
      <c r="E122" s="30" t="s">
        <v>60</v>
      </c>
      <c r="F122" s="31"/>
      <c r="G122" s="32">
        <f>G123+G128</f>
        <v>16923.82</v>
      </c>
      <c r="H122" s="32">
        <f t="shared" ref="H122:L122" si="49">H123+H128</f>
        <v>17371.41</v>
      </c>
      <c r="I122" s="32">
        <f t="shared" si="49"/>
        <v>17410.92</v>
      </c>
      <c r="J122" s="32">
        <f t="shared" si="49"/>
        <v>17434.75</v>
      </c>
      <c r="K122" s="32">
        <f t="shared" si="49"/>
        <v>17434.75</v>
      </c>
      <c r="L122" s="32">
        <f t="shared" si="49"/>
        <v>17434.75</v>
      </c>
      <c r="M122" s="77">
        <f>SUM(G122:L122)</f>
        <v>104010.4</v>
      </c>
    </row>
    <row r="123" ht="34.9" customHeight="1" spans="1:14">
      <c r="A123" s="39"/>
      <c r="B123" s="40"/>
      <c r="C123" s="40"/>
      <c r="D123" s="41"/>
      <c r="E123" s="42"/>
      <c r="F123" s="37" t="s">
        <v>22</v>
      </c>
      <c r="G123" s="38">
        <f>G124+G126</f>
        <v>16413.89</v>
      </c>
      <c r="H123" s="38">
        <f>H124+H126</f>
        <v>16921.41</v>
      </c>
      <c r="I123" s="38">
        <f>I124+I126</f>
        <v>16960.92</v>
      </c>
      <c r="J123" s="38">
        <f t="shared" ref="J123:L123" si="50">J124+J126</f>
        <v>16984.75</v>
      </c>
      <c r="K123" s="38">
        <f t="shared" si="50"/>
        <v>16984.75</v>
      </c>
      <c r="L123" s="38">
        <f t="shared" si="50"/>
        <v>16984.75</v>
      </c>
      <c r="M123" s="78">
        <f>SUM(G123:L123)</f>
        <v>101250.47</v>
      </c>
      <c r="N123" s="79"/>
    </row>
    <row r="124" ht="32.25" customHeight="1" spans="1:16">
      <c r="A124" s="39"/>
      <c r="B124" s="40"/>
      <c r="C124" s="40"/>
      <c r="D124" s="41"/>
      <c r="E124" s="42"/>
      <c r="F124" s="37" t="s">
        <v>14</v>
      </c>
      <c r="G124" s="59">
        <f>G138+G142</f>
        <v>591.89</v>
      </c>
      <c r="H124" s="59">
        <f>H138+H142</f>
        <v>550.17</v>
      </c>
      <c r="I124" s="59">
        <f>I138+I142</f>
        <v>567.22</v>
      </c>
      <c r="J124" s="59">
        <f t="shared" ref="J124:L124" si="51">J138+J142</f>
        <v>567.23</v>
      </c>
      <c r="K124" s="59">
        <f t="shared" si="51"/>
        <v>567.23</v>
      </c>
      <c r="L124" s="59">
        <f t="shared" si="51"/>
        <v>567.23</v>
      </c>
      <c r="N124" s="79"/>
      <c r="O124" s="5">
        <v>16984.75</v>
      </c>
      <c r="P124" s="78"/>
    </row>
    <row r="125" ht="115.5" customHeight="1" spans="1:12">
      <c r="A125" s="33"/>
      <c r="B125" s="34"/>
      <c r="C125" s="34"/>
      <c r="D125" s="35"/>
      <c r="E125" s="36"/>
      <c r="F125" s="37" t="s">
        <v>15</v>
      </c>
      <c r="G125" s="59">
        <f>G124</f>
        <v>591.89</v>
      </c>
      <c r="H125" s="59">
        <f t="shared" ref="H125:L125" si="52">H124</f>
        <v>550.17</v>
      </c>
      <c r="I125" s="59">
        <f t="shared" si="52"/>
        <v>567.22</v>
      </c>
      <c r="J125" s="59">
        <f t="shared" si="52"/>
        <v>567.23</v>
      </c>
      <c r="K125" s="59">
        <f t="shared" si="52"/>
        <v>567.23</v>
      </c>
      <c r="L125" s="59">
        <f t="shared" si="52"/>
        <v>567.23</v>
      </c>
    </row>
    <row r="126" ht="38.25" customHeight="1" spans="1:14">
      <c r="A126" s="39"/>
      <c r="B126" s="40"/>
      <c r="C126" s="40"/>
      <c r="D126" s="41"/>
      <c r="E126" s="42"/>
      <c r="F126" s="37" t="s">
        <v>17</v>
      </c>
      <c r="G126" s="38">
        <f>G132</f>
        <v>15822</v>
      </c>
      <c r="H126" s="38">
        <f>H132+H144</f>
        <v>16371.24</v>
      </c>
      <c r="I126" s="38">
        <f t="shared" ref="I126:L126" si="53">I132+I144</f>
        <v>16393.7</v>
      </c>
      <c r="J126" s="38">
        <f t="shared" si="53"/>
        <v>16417.52</v>
      </c>
      <c r="K126" s="38">
        <f t="shared" si="53"/>
        <v>16417.52</v>
      </c>
      <c r="L126" s="38">
        <f t="shared" si="53"/>
        <v>16417.52</v>
      </c>
      <c r="N126" s="78"/>
    </row>
    <row r="127" ht="116.25" customHeight="1" spans="1:17">
      <c r="A127" s="33"/>
      <c r="B127" s="34"/>
      <c r="C127" s="34"/>
      <c r="D127" s="35"/>
      <c r="E127" s="36"/>
      <c r="F127" s="37" t="s">
        <v>15</v>
      </c>
      <c r="G127" s="38">
        <f>G126</f>
        <v>15822</v>
      </c>
      <c r="H127" s="38">
        <f t="shared" ref="H127:L127" si="54">H126</f>
        <v>16371.24</v>
      </c>
      <c r="I127" s="38">
        <f t="shared" si="54"/>
        <v>16393.7</v>
      </c>
      <c r="J127" s="38">
        <f t="shared" si="54"/>
        <v>16417.52</v>
      </c>
      <c r="K127" s="38">
        <f t="shared" si="54"/>
        <v>16417.52</v>
      </c>
      <c r="L127" s="38">
        <f t="shared" si="54"/>
        <v>16417.52</v>
      </c>
      <c r="P127" s="78"/>
      <c r="Q127" s="78"/>
    </row>
    <row r="128" ht="32.25" customHeight="1" spans="1:15">
      <c r="A128" s="47"/>
      <c r="B128" s="48"/>
      <c r="C128" s="48"/>
      <c r="D128" s="49"/>
      <c r="E128" s="50"/>
      <c r="F128" s="37" t="s">
        <v>18</v>
      </c>
      <c r="G128" s="59">
        <f>G134</f>
        <v>509.93</v>
      </c>
      <c r="H128" s="65">
        <v>450</v>
      </c>
      <c r="I128" s="65">
        <v>450</v>
      </c>
      <c r="J128" s="65">
        <v>450</v>
      </c>
      <c r="K128" s="65">
        <v>450</v>
      </c>
      <c r="L128" s="65">
        <v>450</v>
      </c>
      <c r="M128" s="79">
        <f>SUM(G128:L128)</f>
        <v>2759.93</v>
      </c>
      <c r="O128" s="79"/>
    </row>
    <row r="129" ht="66" customHeight="1" spans="1:12">
      <c r="A129" s="33"/>
      <c r="B129" s="34"/>
      <c r="C129" s="34"/>
      <c r="D129" s="35"/>
      <c r="E129" s="36"/>
      <c r="F129" s="37" t="s">
        <v>19</v>
      </c>
      <c r="G129" s="59">
        <f>G128</f>
        <v>509.93</v>
      </c>
      <c r="H129" s="65">
        <v>450</v>
      </c>
      <c r="I129" s="65">
        <v>450</v>
      </c>
      <c r="J129" s="65">
        <v>450</v>
      </c>
      <c r="K129" s="65">
        <v>450</v>
      </c>
      <c r="L129" s="65">
        <v>450</v>
      </c>
    </row>
    <row r="130" ht="99" customHeight="1" spans="1:12">
      <c r="A130" s="120" t="s">
        <v>61</v>
      </c>
      <c r="B130" s="121"/>
      <c r="C130" s="121"/>
      <c r="D130" s="122"/>
      <c r="E130" s="36" t="s">
        <v>62</v>
      </c>
      <c r="F130" s="37"/>
      <c r="G130" s="38">
        <f>G131+G134</f>
        <v>16331.93</v>
      </c>
      <c r="H130" s="38">
        <f t="shared" ref="H130:I130" si="55">H131+H134</f>
        <v>16821.24</v>
      </c>
      <c r="I130" s="38">
        <f t="shared" si="55"/>
        <v>16843.7</v>
      </c>
      <c r="J130" s="38">
        <f t="shared" ref="J130" si="56">J131+J134</f>
        <v>16867.52</v>
      </c>
      <c r="K130" s="38">
        <f t="shared" ref="K130" si="57">K131+K134</f>
        <v>16867.52</v>
      </c>
      <c r="L130" s="38">
        <f t="shared" ref="L130" si="58">L131+L134</f>
        <v>16867.52</v>
      </c>
    </row>
    <row r="131" ht="24.95" customHeight="1" spans="1:12">
      <c r="A131" s="39"/>
      <c r="B131" s="40"/>
      <c r="C131" s="40"/>
      <c r="D131" s="41"/>
      <c r="E131" s="42"/>
      <c r="F131" s="37" t="s">
        <v>22</v>
      </c>
      <c r="G131" s="38">
        <f>G132</f>
        <v>15822</v>
      </c>
      <c r="H131" s="38">
        <f t="shared" ref="H131:I131" si="59">H132</f>
        <v>16371.24</v>
      </c>
      <c r="I131" s="38">
        <f t="shared" si="59"/>
        <v>16393.7</v>
      </c>
      <c r="J131" s="38">
        <f t="shared" ref="J131" si="60">J132</f>
        <v>16417.52</v>
      </c>
      <c r="K131" s="38">
        <f t="shared" ref="K131" si="61">K132</f>
        <v>16417.52</v>
      </c>
      <c r="L131" s="38">
        <f t="shared" ref="L131" si="62">L132</f>
        <v>16417.52</v>
      </c>
    </row>
    <row r="132" ht="33.75" customHeight="1" spans="1:12">
      <c r="A132" s="39"/>
      <c r="B132" s="40"/>
      <c r="C132" s="40"/>
      <c r="D132" s="41"/>
      <c r="E132" s="42"/>
      <c r="F132" s="37" t="s">
        <v>48</v>
      </c>
      <c r="G132" s="38">
        <v>15822</v>
      </c>
      <c r="H132" s="58">
        <v>16371.24</v>
      </c>
      <c r="I132" s="58">
        <v>16393.7</v>
      </c>
      <c r="J132" s="58">
        <v>16417.52</v>
      </c>
      <c r="K132" s="58">
        <v>16417.52</v>
      </c>
      <c r="L132" s="58">
        <v>16417.52</v>
      </c>
    </row>
    <row r="133" ht="117" customHeight="1" spans="1:12">
      <c r="A133" s="33"/>
      <c r="B133" s="34"/>
      <c r="C133" s="34"/>
      <c r="D133" s="35"/>
      <c r="E133" s="36"/>
      <c r="F133" s="37" t="s">
        <v>15</v>
      </c>
      <c r="G133" s="38">
        <f>G132</f>
        <v>15822</v>
      </c>
      <c r="H133" s="38">
        <f t="shared" ref="H133:I133" si="63">H132</f>
        <v>16371.24</v>
      </c>
      <c r="I133" s="38">
        <f t="shared" si="63"/>
        <v>16393.7</v>
      </c>
      <c r="J133" s="38">
        <v>16417.52</v>
      </c>
      <c r="K133" s="38">
        <f t="shared" ref="K133" si="64">K132</f>
        <v>16417.52</v>
      </c>
      <c r="L133" s="38">
        <f t="shared" ref="L133" si="65">L132</f>
        <v>16417.52</v>
      </c>
    </row>
    <row r="134" ht="38.1" customHeight="1" spans="1:12">
      <c r="A134" s="47"/>
      <c r="B134" s="48"/>
      <c r="C134" s="48"/>
      <c r="D134" s="49"/>
      <c r="E134" s="50"/>
      <c r="F134" s="37" t="s">
        <v>18</v>
      </c>
      <c r="G134" s="59">
        <v>509.93</v>
      </c>
      <c r="H134" s="59">
        <v>450</v>
      </c>
      <c r="I134" s="59">
        <v>450</v>
      </c>
      <c r="J134" s="59">
        <v>450</v>
      </c>
      <c r="K134" s="59">
        <v>450</v>
      </c>
      <c r="L134" s="59">
        <v>450</v>
      </c>
    </row>
    <row r="135" ht="67.5" customHeight="1" spans="1:12">
      <c r="A135" s="33"/>
      <c r="B135" s="34"/>
      <c r="C135" s="34"/>
      <c r="D135" s="35"/>
      <c r="E135" s="36"/>
      <c r="F135" s="37" t="s">
        <v>19</v>
      </c>
      <c r="G135" s="59">
        <f>G134</f>
        <v>509.93</v>
      </c>
      <c r="H135" s="59">
        <v>450</v>
      </c>
      <c r="I135" s="59">
        <v>450</v>
      </c>
      <c r="J135" s="59">
        <v>450</v>
      </c>
      <c r="K135" s="59">
        <v>450</v>
      </c>
      <c r="L135" s="59">
        <v>450</v>
      </c>
    </row>
    <row r="136" ht="67.5" customHeight="1" spans="1:12">
      <c r="A136" s="60" t="s">
        <v>63</v>
      </c>
      <c r="B136" s="61"/>
      <c r="C136" s="61"/>
      <c r="D136" s="62"/>
      <c r="E136" s="36" t="s">
        <v>64</v>
      </c>
      <c r="F136" s="37"/>
      <c r="G136" s="59">
        <f>G137</f>
        <v>591.89</v>
      </c>
      <c r="H136" s="59">
        <f t="shared" ref="H136:L137" si="66">H137</f>
        <v>550.17</v>
      </c>
      <c r="I136" s="59">
        <f t="shared" si="66"/>
        <v>567.22</v>
      </c>
      <c r="J136" s="59">
        <f t="shared" si="66"/>
        <v>567.23</v>
      </c>
      <c r="K136" s="59">
        <f t="shared" si="66"/>
        <v>567.23</v>
      </c>
      <c r="L136" s="59">
        <f t="shared" si="66"/>
        <v>567.23</v>
      </c>
    </row>
    <row r="137" ht="24" customHeight="1" spans="1:15">
      <c r="A137" s="39"/>
      <c r="B137" s="40"/>
      <c r="C137" s="40"/>
      <c r="D137" s="41"/>
      <c r="E137" s="42"/>
      <c r="F137" s="37" t="s">
        <v>22</v>
      </c>
      <c r="G137" s="59">
        <f>G138</f>
        <v>591.89</v>
      </c>
      <c r="H137" s="59">
        <f t="shared" si="66"/>
        <v>550.17</v>
      </c>
      <c r="I137" s="59">
        <f t="shared" si="66"/>
        <v>567.22</v>
      </c>
      <c r="J137" s="59">
        <f t="shared" si="66"/>
        <v>567.23</v>
      </c>
      <c r="K137" s="59">
        <f t="shared" si="66"/>
        <v>567.23</v>
      </c>
      <c r="L137" s="59">
        <f t="shared" si="66"/>
        <v>567.23</v>
      </c>
      <c r="O137" s="5">
        <v>567.23</v>
      </c>
    </row>
    <row r="138" ht="38.25" customHeight="1" spans="1:12">
      <c r="A138" s="39"/>
      <c r="B138" s="40"/>
      <c r="C138" s="40"/>
      <c r="D138" s="41"/>
      <c r="E138" s="42"/>
      <c r="F138" s="123" t="s">
        <v>14</v>
      </c>
      <c r="G138" s="59">
        <v>591.89</v>
      </c>
      <c r="H138" s="59">
        <v>550.17</v>
      </c>
      <c r="I138" s="59">
        <v>567.22</v>
      </c>
      <c r="J138" s="59">
        <v>567.23</v>
      </c>
      <c r="K138" s="59">
        <v>567.23</v>
      </c>
      <c r="L138" s="59">
        <v>567.23</v>
      </c>
    </row>
    <row r="139" ht="111.75" customHeight="1" spans="1:12">
      <c r="A139" s="124"/>
      <c r="B139" s="125"/>
      <c r="C139" s="125"/>
      <c r="D139" s="126"/>
      <c r="E139" s="39"/>
      <c r="F139" s="37" t="s">
        <v>15</v>
      </c>
      <c r="G139" s="59">
        <f>G138</f>
        <v>591.89</v>
      </c>
      <c r="H139" s="59">
        <f t="shared" ref="H139:L139" si="67">H138</f>
        <v>550.17</v>
      </c>
      <c r="I139" s="59">
        <f t="shared" si="67"/>
        <v>567.22</v>
      </c>
      <c r="J139" s="59">
        <f t="shared" si="67"/>
        <v>567.23</v>
      </c>
      <c r="K139" s="59">
        <f t="shared" si="67"/>
        <v>567.23</v>
      </c>
      <c r="L139" s="59">
        <f t="shared" si="67"/>
        <v>567.23</v>
      </c>
    </row>
    <row r="140" ht="146.25" customHeight="1" spans="1:12">
      <c r="A140" s="66" t="s">
        <v>65</v>
      </c>
      <c r="B140" s="67"/>
      <c r="C140" s="67"/>
      <c r="D140" s="68"/>
      <c r="E140" s="36" t="s">
        <v>66</v>
      </c>
      <c r="F140" s="69"/>
      <c r="G140" s="74">
        <v>0</v>
      </c>
      <c r="H140" s="75">
        <f>H141</f>
        <v>0</v>
      </c>
      <c r="I140" s="71">
        <v>0</v>
      </c>
      <c r="J140" s="71">
        <v>0</v>
      </c>
      <c r="K140" s="71">
        <v>0</v>
      </c>
      <c r="L140" s="71">
        <v>0</v>
      </c>
    </row>
    <row r="141" ht="24" customHeight="1" spans="1:12">
      <c r="A141" s="39"/>
      <c r="B141" s="40"/>
      <c r="C141" s="40"/>
      <c r="D141" s="41"/>
      <c r="E141" s="42"/>
      <c r="F141" s="37" t="s">
        <v>22</v>
      </c>
      <c r="G141" s="74">
        <v>0</v>
      </c>
      <c r="H141" s="75">
        <v>0</v>
      </c>
      <c r="I141" s="71">
        <v>0</v>
      </c>
      <c r="J141" s="71">
        <v>0</v>
      </c>
      <c r="K141" s="71">
        <v>0</v>
      </c>
      <c r="L141" s="71">
        <v>0</v>
      </c>
    </row>
    <row r="142" ht="36" customHeight="1" spans="1:12">
      <c r="A142" s="39"/>
      <c r="B142" s="40"/>
      <c r="C142" s="40"/>
      <c r="D142" s="41"/>
      <c r="E142" s="42"/>
      <c r="F142" s="37" t="s">
        <v>14</v>
      </c>
      <c r="G142" s="74">
        <v>0</v>
      </c>
      <c r="H142" s="75">
        <v>0</v>
      </c>
      <c r="I142" s="71">
        <v>0</v>
      </c>
      <c r="J142" s="71">
        <v>0</v>
      </c>
      <c r="K142" s="71">
        <v>0</v>
      </c>
      <c r="L142" s="71">
        <v>0</v>
      </c>
    </row>
    <row r="143" ht="112.5" customHeight="1" spans="1:12">
      <c r="A143" s="33"/>
      <c r="B143" s="34"/>
      <c r="C143" s="34"/>
      <c r="D143" s="35"/>
      <c r="E143" s="36"/>
      <c r="F143" s="37" t="s">
        <v>15</v>
      </c>
      <c r="G143" s="74">
        <v>0</v>
      </c>
      <c r="H143" s="75">
        <f>H142</f>
        <v>0</v>
      </c>
      <c r="I143" s="71">
        <v>0</v>
      </c>
      <c r="J143" s="71">
        <v>0</v>
      </c>
      <c r="K143" s="71">
        <v>0</v>
      </c>
      <c r="L143" s="71">
        <v>0</v>
      </c>
    </row>
    <row r="144" ht="38.25" customHeight="1" spans="1:12">
      <c r="A144" s="33"/>
      <c r="B144" s="34"/>
      <c r="C144" s="34"/>
      <c r="D144" s="35"/>
      <c r="E144" s="36"/>
      <c r="F144" s="37" t="s">
        <v>17</v>
      </c>
      <c r="G144" s="74">
        <v>0</v>
      </c>
      <c r="H144" s="75">
        <v>0</v>
      </c>
      <c r="I144" s="71">
        <v>0</v>
      </c>
      <c r="J144" s="71">
        <v>0</v>
      </c>
      <c r="K144" s="71">
        <v>0</v>
      </c>
      <c r="L144" s="71">
        <v>0</v>
      </c>
    </row>
    <row r="145" ht="114" customHeight="1" spans="1:12">
      <c r="A145" s="33"/>
      <c r="B145" s="34"/>
      <c r="C145" s="34"/>
      <c r="D145" s="35"/>
      <c r="E145" s="36"/>
      <c r="F145" s="37" t="s">
        <v>15</v>
      </c>
      <c r="G145" s="74">
        <v>0</v>
      </c>
      <c r="H145" s="75">
        <f>H144</f>
        <v>0</v>
      </c>
      <c r="I145" s="71">
        <v>0</v>
      </c>
      <c r="J145" s="71">
        <v>0</v>
      </c>
      <c r="K145" s="71">
        <v>0</v>
      </c>
      <c r="L145" s="71">
        <v>0</v>
      </c>
    </row>
    <row r="146" s="1" customFormat="1" ht="165" customHeight="1" spans="1:13">
      <c r="A146" s="80" t="s">
        <v>67</v>
      </c>
      <c r="B146" s="81"/>
      <c r="C146" s="81"/>
      <c r="D146" s="82"/>
      <c r="E146" s="83" t="s">
        <v>68</v>
      </c>
      <c r="F146" s="84"/>
      <c r="G146" s="127">
        <f>G147</f>
        <v>7568.03</v>
      </c>
      <c r="H146" s="127">
        <f t="shared" ref="H146:L146" si="68">H147</f>
        <v>7585.59</v>
      </c>
      <c r="I146" s="127">
        <f t="shared" si="68"/>
        <v>7585.59</v>
      </c>
      <c r="J146" s="127">
        <f t="shared" si="68"/>
        <v>7585.59</v>
      </c>
      <c r="K146" s="127">
        <f t="shared" si="68"/>
        <v>7585.59</v>
      </c>
      <c r="L146" s="127">
        <f t="shared" si="68"/>
        <v>7585.59</v>
      </c>
      <c r="M146" s="77"/>
    </row>
    <row r="147" ht="40.5" customHeight="1" spans="1:16">
      <c r="A147" s="86"/>
      <c r="B147" s="87"/>
      <c r="C147" s="87"/>
      <c r="D147" s="88"/>
      <c r="E147" s="89"/>
      <c r="F147" s="51" t="s">
        <v>22</v>
      </c>
      <c r="G147" s="52">
        <f>G148</f>
        <v>7568.03</v>
      </c>
      <c r="H147" s="52">
        <f t="shared" ref="H147:L147" si="69">H148</f>
        <v>7585.59</v>
      </c>
      <c r="I147" s="52">
        <f t="shared" si="69"/>
        <v>7585.59</v>
      </c>
      <c r="J147" s="52">
        <f t="shared" si="69"/>
        <v>7585.59</v>
      </c>
      <c r="K147" s="52">
        <f t="shared" si="69"/>
        <v>7585.59</v>
      </c>
      <c r="L147" s="52">
        <f t="shared" si="69"/>
        <v>7585.59</v>
      </c>
      <c r="M147" s="78">
        <f>SUM(G147:L147)</f>
        <v>45495.98</v>
      </c>
      <c r="N147" s="78"/>
      <c r="P147" s="78"/>
    </row>
    <row r="148" ht="39.75" customHeight="1" spans="1:12">
      <c r="A148" s="39"/>
      <c r="B148" s="40"/>
      <c r="C148" s="40"/>
      <c r="D148" s="41"/>
      <c r="E148" s="42"/>
      <c r="F148" s="37" t="s">
        <v>48</v>
      </c>
      <c r="G148" s="38">
        <f>G151</f>
        <v>7568.03</v>
      </c>
      <c r="H148" s="38">
        <v>7585.59</v>
      </c>
      <c r="I148" s="38">
        <f>I152</f>
        <v>7585.59</v>
      </c>
      <c r="J148" s="38">
        <f t="shared" ref="J148:L148" si="70">J152</f>
        <v>7585.59</v>
      </c>
      <c r="K148" s="38">
        <f t="shared" si="70"/>
        <v>7585.59</v>
      </c>
      <c r="L148" s="38">
        <f t="shared" si="70"/>
        <v>7585.59</v>
      </c>
    </row>
    <row r="149" ht="110.25" customHeight="1" spans="1:12">
      <c r="A149" s="33"/>
      <c r="B149" s="34"/>
      <c r="C149" s="34"/>
      <c r="D149" s="35"/>
      <c r="E149" s="36"/>
      <c r="F149" s="37" t="s">
        <v>15</v>
      </c>
      <c r="G149" s="38">
        <f>G148</f>
        <v>7568.03</v>
      </c>
      <c r="H149" s="38">
        <f t="shared" ref="H149:L149" si="71">H148</f>
        <v>7585.59</v>
      </c>
      <c r="I149" s="38">
        <f t="shared" si="71"/>
        <v>7585.59</v>
      </c>
      <c r="J149" s="38">
        <f t="shared" si="71"/>
        <v>7585.59</v>
      </c>
      <c r="K149" s="38">
        <f t="shared" si="71"/>
        <v>7585.59</v>
      </c>
      <c r="L149" s="38">
        <f t="shared" si="71"/>
        <v>7585.59</v>
      </c>
    </row>
    <row r="150" ht="66.75" customHeight="1" spans="1:12">
      <c r="A150" s="128" t="s">
        <v>69</v>
      </c>
      <c r="B150" s="129"/>
      <c r="C150" s="129"/>
      <c r="D150" s="130"/>
      <c r="E150" s="89" t="s">
        <v>70</v>
      </c>
      <c r="F150" s="51"/>
      <c r="G150" s="52">
        <f>G151</f>
        <v>7568.03</v>
      </c>
      <c r="H150" s="52">
        <f t="shared" ref="H150:L150" si="72">H151</f>
        <v>7585.59</v>
      </c>
      <c r="I150" s="52">
        <f t="shared" si="72"/>
        <v>7585.59</v>
      </c>
      <c r="J150" s="52">
        <f t="shared" si="72"/>
        <v>7585.59</v>
      </c>
      <c r="K150" s="52">
        <f t="shared" si="72"/>
        <v>7585.59</v>
      </c>
      <c r="L150" s="52">
        <f t="shared" si="72"/>
        <v>7585.59</v>
      </c>
    </row>
    <row r="151" ht="46.5" customHeight="1" spans="1:12">
      <c r="A151" s="39"/>
      <c r="B151" s="40"/>
      <c r="C151" s="40"/>
      <c r="D151" s="41"/>
      <c r="E151" s="42"/>
      <c r="F151" s="51" t="s">
        <v>22</v>
      </c>
      <c r="G151" s="38">
        <f>G152</f>
        <v>7568.03</v>
      </c>
      <c r="H151" s="38">
        <v>7585.59</v>
      </c>
      <c r="I151" s="38">
        <f t="shared" ref="I151:L151" si="73">I152</f>
        <v>7585.59</v>
      </c>
      <c r="J151" s="38">
        <f t="shared" si="73"/>
        <v>7585.59</v>
      </c>
      <c r="K151" s="38">
        <f t="shared" si="73"/>
        <v>7585.59</v>
      </c>
      <c r="L151" s="38">
        <f t="shared" si="73"/>
        <v>7585.59</v>
      </c>
    </row>
    <row r="152" ht="43.5" customHeight="1" spans="1:12">
      <c r="A152" s="33"/>
      <c r="B152" s="34"/>
      <c r="C152" s="34"/>
      <c r="D152" s="35"/>
      <c r="E152" s="36"/>
      <c r="F152" s="37" t="s">
        <v>48</v>
      </c>
      <c r="G152" s="38">
        <v>7568.03</v>
      </c>
      <c r="H152" s="38">
        <v>7585.59</v>
      </c>
      <c r="I152" s="38">
        <v>7585.59</v>
      </c>
      <c r="J152" s="38">
        <v>7585.59</v>
      </c>
      <c r="K152" s="38">
        <v>7585.59</v>
      </c>
      <c r="L152" s="38">
        <v>7585.59</v>
      </c>
    </row>
    <row r="153" ht="120.75" customHeight="1" spans="1:12">
      <c r="A153" s="33"/>
      <c r="B153" s="34"/>
      <c r="C153" s="34"/>
      <c r="D153" s="35"/>
      <c r="E153" s="36"/>
      <c r="F153" s="37" t="s">
        <v>15</v>
      </c>
      <c r="G153" s="38">
        <f>G152</f>
        <v>7568.03</v>
      </c>
      <c r="H153" s="38">
        <f t="shared" ref="H153:L153" si="74">H152</f>
        <v>7585.59</v>
      </c>
      <c r="I153" s="38">
        <f t="shared" si="74"/>
        <v>7585.59</v>
      </c>
      <c r="J153" s="38">
        <f t="shared" si="74"/>
        <v>7585.59</v>
      </c>
      <c r="K153" s="38">
        <f t="shared" si="74"/>
        <v>7585.59</v>
      </c>
      <c r="L153" s="38">
        <f t="shared" si="74"/>
        <v>7585.59</v>
      </c>
    </row>
    <row r="154" ht="19.5" customHeight="1" spans="1:12">
      <c r="A154" s="131"/>
      <c r="B154" s="131"/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</row>
    <row r="155" ht="97.5" customHeight="1" spans="1:12">
      <c r="A155" s="132" t="s">
        <v>71</v>
      </c>
      <c r="B155" s="132"/>
      <c r="C155" s="132"/>
      <c r="D155" s="132"/>
      <c r="E155" s="132"/>
      <c r="F155" s="132"/>
      <c r="G155" s="132"/>
      <c r="H155" s="132"/>
      <c r="I155" s="132"/>
      <c r="J155" s="132"/>
      <c r="K155" s="132"/>
      <c r="L155" s="132"/>
    </row>
  </sheetData>
  <mergeCells count="128">
    <mergeCell ref="A8:L8"/>
    <mergeCell ref="G9:L9"/>
    <mergeCell ref="A11:D11"/>
    <mergeCell ref="A12:D12"/>
    <mergeCell ref="A13:D13"/>
    <mergeCell ref="A14:D14"/>
    <mergeCell ref="A15:D15"/>
    <mergeCell ref="A17:D17"/>
    <mergeCell ref="A18:D18"/>
    <mergeCell ref="A20:D20"/>
    <mergeCell ref="A21:D21"/>
    <mergeCell ref="A22:D22"/>
    <mergeCell ref="A23:D23"/>
    <mergeCell ref="A24:D24"/>
    <mergeCell ref="A25:D25"/>
    <mergeCell ref="A27:D27"/>
    <mergeCell ref="A28:D28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9:D49"/>
    <mergeCell ref="A56:D56"/>
    <mergeCell ref="A57:D57"/>
    <mergeCell ref="A58:D58"/>
    <mergeCell ref="A59:D59"/>
    <mergeCell ref="A61:D61"/>
    <mergeCell ref="A62:D62"/>
    <mergeCell ref="A68:D68"/>
    <mergeCell ref="A69:D69"/>
    <mergeCell ref="A70:D70"/>
    <mergeCell ref="A71:D71"/>
    <mergeCell ref="A73:D73"/>
    <mergeCell ref="A74:D74"/>
    <mergeCell ref="A75:D75"/>
    <mergeCell ref="A76:D76"/>
    <mergeCell ref="A77:D77"/>
    <mergeCell ref="A79:D79"/>
    <mergeCell ref="A80:D80"/>
    <mergeCell ref="A81:D81"/>
    <mergeCell ref="A82:D82"/>
    <mergeCell ref="A83:D83"/>
    <mergeCell ref="A84:D84"/>
    <mergeCell ref="A85:D85"/>
    <mergeCell ref="A86:D86"/>
    <mergeCell ref="A87:D87"/>
    <mergeCell ref="A88:D88"/>
    <mergeCell ref="A89:D89"/>
    <mergeCell ref="A90:D90"/>
    <mergeCell ref="A91:D91"/>
    <mergeCell ref="A92:D92"/>
    <mergeCell ref="A93:D93"/>
    <mergeCell ref="A94:D94"/>
    <mergeCell ref="A95:D95"/>
    <mergeCell ref="A96:D96"/>
    <mergeCell ref="A97:D97"/>
    <mergeCell ref="A98:D98"/>
    <mergeCell ref="A99:D99"/>
    <mergeCell ref="A100:D100"/>
    <mergeCell ref="A101:D101"/>
    <mergeCell ref="A102:D102"/>
    <mergeCell ref="A103:D103"/>
    <mergeCell ref="A104:D104"/>
    <mergeCell ref="A105:D105"/>
    <mergeCell ref="A106:D106"/>
    <mergeCell ref="A107:D107"/>
    <mergeCell ref="A108:D108"/>
    <mergeCell ref="A109:D109"/>
    <mergeCell ref="A110:D110"/>
    <mergeCell ref="A111:D111"/>
    <mergeCell ref="A112:D112"/>
    <mergeCell ref="A113:D113"/>
    <mergeCell ref="A115:D115"/>
    <mergeCell ref="A116:D116"/>
    <mergeCell ref="A117:D117"/>
    <mergeCell ref="A118:D118"/>
    <mergeCell ref="A119:D119"/>
    <mergeCell ref="A121:D121"/>
    <mergeCell ref="A122:D122"/>
    <mergeCell ref="A123:D123"/>
    <mergeCell ref="A124:D124"/>
    <mergeCell ref="A125:D125"/>
    <mergeCell ref="A126:D126"/>
    <mergeCell ref="A127:D127"/>
    <mergeCell ref="A128:D128"/>
    <mergeCell ref="A129:D129"/>
    <mergeCell ref="A130:D130"/>
    <mergeCell ref="A131:D131"/>
    <mergeCell ref="A132:D132"/>
    <mergeCell ref="A133:D133"/>
    <mergeCell ref="A134:D134"/>
    <mergeCell ref="A135:D135"/>
    <mergeCell ref="A136:D136"/>
    <mergeCell ref="A137:D137"/>
    <mergeCell ref="A138:D138"/>
    <mergeCell ref="A140:D140"/>
    <mergeCell ref="A141:D141"/>
    <mergeCell ref="A142:D142"/>
    <mergeCell ref="A143:D143"/>
    <mergeCell ref="A145:D145"/>
    <mergeCell ref="A146:D146"/>
    <mergeCell ref="A147:D147"/>
    <mergeCell ref="A148:D148"/>
    <mergeCell ref="A149:D149"/>
    <mergeCell ref="A150:D150"/>
    <mergeCell ref="A151:D151"/>
    <mergeCell ref="A152:D152"/>
    <mergeCell ref="A153:D153"/>
    <mergeCell ref="A154:L154"/>
    <mergeCell ref="A155:L155"/>
    <mergeCell ref="E9:E10"/>
    <mergeCell ref="F9:F10"/>
    <mergeCell ref="A9:D10"/>
    <mergeCell ref="G1:L7"/>
  </mergeCells>
  <pageMargins left="0.275590551181102" right="0.196850393700787" top="0.275590551181102" bottom="0.748031496062992" header="0.196850393700787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Svechkareva_EI</cp:lastModifiedBy>
  <dcterms:created xsi:type="dcterms:W3CDTF">2021-09-14T19:21:00Z</dcterms:created>
  <cp:lastPrinted>2025-01-17T08:44:00Z</cp:lastPrinted>
  <dcterms:modified xsi:type="dcterms:W3CDTF">2025-02-13T09:12:25Z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D8A118F9148A46B2A944DC6243DD600B_13</vt:lpwstr>
  </property>
  <property fmtid="{D5CDD505-2E9C-101B-9397-08002B2CF9AE}" pid="3" name="KSOProductBuildVer">
    <vt:lpwstr>1049-12.2.0.19805</vt:lpwstr>
  </property>
</Properties>
</file>