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1.1.4">'Table 1'!$A$41</definedName>
  </definedNames>
  <calcPr calcId="124519"/>
</workbook>
</file>

<file path=xl/calcChain.xml><?xml version="1.0" encoding="utf-8"?>
<calcChain xmlns="http://schemas.openxmlformats.org/spreadsheetml/2006/main">
  <c r="H20" i="1"/>
  <c r="H18"/>
  <c r="H10" s="1"/>
  <c r="H17"/>
  <c r="H9" s="1"/>
  <c r="H24"/>
  <c r="H23" s="1"/>
  <c r="M115"/>
  <c r="L111"/>
  <c r="K111"/>
  <c r="L99"/>
  <c r="L91" s="1"/>
  <c r="K99"/>
  <c r="K91" s="1"/>
  <c r="K7" s="1"/>
  <c r="L95"/>
  <c r="K95"/>
  <c r="L94"/>
  <c r="L10" s="1"/>
  <c r="K94"/>
  <c r="K10" s="1"/>
  <c r="L93"/>
  <c r="K93"/>
  <c r="L92"/>
  <c r="K92"/>
  <c r="L65"/>
  <c r="K65"/>
  <c r="L64"/>
  <c r="K64"/>
  <c r="L59"/>
  <c r="L8" s="1"/>
  <c r="K59"/>
  <c r="K8" s="1"/>
  <c r="L58"/>
  <c r="K58"/>
  <c r="L23"/>
  <c r="L15" s="1"/>
  <c r="L7" s="1"/>
  <c r="K23"/>
  <c r="L19"/>
  <c r="K19"/>
  <c r="K15"/>
  <c r="L12"/>
  <c r="K12"/>
  <c r="L11"/>
  <c r="K11"/>
  <c r="L9"/>
  <c r="K9"/>
  <c r="I61"/>
  <c r="I10" s="1"/>
  <c r="I60"/>
  <c r="I59" s="1"/>
  <c r="I8" s="1"/>
  <c r="G96"/>
  <c r="G95"/>
  <c r="G94"/>
  <c r="G93"/>
  <c r="I91"/>
  <c r="I92"/>
  <c r="J95"/>
  <c r="J93"/>
  <c r="J92" s="1"/>
  <c r="J94"/>
  <c r="J111"/>
  <c r="I64"/>
  <c r="J64"/>
  <c r="I65"/>
  <c r="J65"/>
  <c r="J59" s="1"/>
  <c r="I58"/>
  <c r="J58"/>
  <c r="H65"/>
  <c r="H64"/>
  <c r="H58" s="1"/>
  <c r="H59"/>
  <c r="G23"/>
  <c r="H19"/>
  <c r="H11" s="1"/>
  <c r="G19"/>
  <c r="H12"/>
  <c r="G22"/>
  <c r="G21"/>
  <c r="G13" s="1"/>
  <c r="G14" s="1"/>
  <c r="G61"/>
  <c r="G69"/>
  <c r="G63" s="1"/>
  <c r="G92"/>
  <c r="M92" s="1"/>
  <c r="G62"/>
  <c r="G38"/>
  <c r="G18" s="1"/>
  <c r="G40"/>
  <c r="G20" s="1"/>
  <c r="G17"/>
  <c r="H42"/>
  <c r="H16" s="1"/>
  <c r="G60"/>
  <c r="J12"/>
  <c r="J10"/>
  <c r="I20"/>
  <c r="I12" s="1"/>
  <c r="J19"/>
  <c r="J11" s="1"/>
  <c r="I19"/>
  <c r="I11" s="1"/>
  <c r="J23"/>
  <c r="J15" s="1"/>
  <c r="I23"/>
  <c r="I15" s="1"/>
  <c r="H14"/>
  <c r="H13"/>
  <c r="I99"/>
  <c r="J99"/>
  <c r="J91" s="1"/>
  <c r="H99"/>
  <c r="H91" s="1"/>
  <c r="H92"/>
  <c r="J9"/>
  <c r="I9"/>
  <c r="H15" l="1"/>
  <c r="H7" s="1"/>
  <c r="J8"/>
  <c r="G12"/>
  <c r="G11"/>
  <c r="I7"/>
  <c r="J7"/>
  <c r="G10"/>
  <c r="H8"/>
  <c r="G65"/>
  <c r="G9"/>
  <c r="G99"/>
  <c r="G91" s="1"/>
  <c r="M91" s="1"/>
  <c r="G64"/>
  <c r="G58" s="1"/>
  <c r="M58" s="1"/>
  <c r="G35"/>
  <c r="G36" s="1"/>
  <c r="G16" s="1"/>
  <c r="G15" l="1"/>
  <c r="M15" s="1"/>
  <c r="M16"/>
  <c r="G8"/>
  <c r="M8" s="1"/>
  <c r="G7"/>
  <c r="M7" s="1"/>
</calcChain>
</file>

<file path=xl/sharedStrings.xml><?xml version="1.0" encoding="utf-8"?>
<sst xmlns="http://schemas.openxmlformats.org/spreadsheetml/2006/main" count="213" uniqueCount="71">
  <si>
    <t>бюджет Апанасенковского муниципального округа Ставропольского края
(далее - бюджет округа), в т.ч.</t>
  </si>
  <si>
    <t>2022 г</t>
  </si>
  <si>
    <t>-</t>
  </si>
  <si>
    <t>Таблица 3</t>
  </si>
  <si>
    <r>
      <rPr>
        <sz val="14"/>
        <color theme="1"/>
        <rFont val="Times New Roman"/>
        <family val="1"/>
        <charset val="204"/>
      </rPr>
      <t>ОБЪЕМЫ И ИСТОЧНИКИ
финансового обеспечения программы</t>
    </r>
  </si>
  <si>
    <t>№ п/п</t>
  </si>
  <si>
    <r>
      <rPr>
        <sz val="12"/>
        <color theme="1"/>
        <rFont val="Times New Roman"/>
        <family val="1"/>
        <charset val="204"/>
      </rPr>
      <t>Наименование программы, подпрограммы программы, основного мероприятия
подпрограммы программы</t>
    </r>
  </si>
  <si>
    <r>
      <rPr>
        <sz val="12"/>
        <color theme="1"/>
        <rFont val="Times New Roman"/>
        <family val="1"/>
        <charset val="204"/>
      </rPr>
  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  </r>
  </si>
  <si>
    <t>Объемы финансового обеспечения по годам (тыс. рублей)</t>
  </si>
  <si>
    <t>2021 г</t>
  </si>
  <si>
    <t>2023 г</t>
  </si>
  <si>
    <t>2024 г</t>
  </si>
  <si>
    <t>2025 г</t>
  </si>
  <si>
    <t>2026 г</t>
  </si>
  <si>
    <t>средства краевого бюджета,</t>
  </si>
  <si>
    <t>в т.ч. предусмотренные: Отделу культуры ААМО СК</t>
  </si>
  <si>
    <t>средства бюджета округа,</t>
  </si>
  <si>
    <t>средства участников программы, в т.ч.</t>
  </si>
  <si>
    <t>средства индивидуальных предпринимателей, физических лиц</t>
  </si>
  <si>
    <t>1.1</t>
  </si>
  <si>
    <t>Бюджет округа, в т.ч.</t>
  </si>
  <si>
    <t>средства краевого бюджета</t>
  </si>
  <si>
    <t>средства бюджета округа</t>
  </si>
  <si>
    <t>средства участников программы, в т.ч.:</t>
  </si>
  <si>
    <t>1.1.1</t>
  </si>
  <si>
    <r>
      <rPr>
        <sz val="12"/>
        <color theme="1"/>
        <rFont val="Times New Roman"/>
        <family val="1"/>
        <charset val="204"/>
      </rPr>
      <t>Основное мероприятие 1.
«Организация деятельности клубных формирований и формирований
самодеятельного народного творчества», всего</t>
    </r>
  </si>
  <si>
    <t>бюджет округа, в т.ч.</t>
  </si>
  <si>
    <t>1.1.2</t>
  </si>
  <si>
    <r>
      <rPr>
        <sz val="12"/>
        <color theme="1"/>
        <rFont val="Times New Roman"/>
        <family val="1"/>
        <charset val="204"/>
      </rPr>
      <t>Основное мероприятие 2.
«Организация и проведение культурно-массовых мероприятий учреждениями культурно-досугового типа в Апанасенковском округе»</t>
    </r>
  </si>
  <si>
    <t>1.1.3</t>
  </si>
  <si>
    <r>
      <rPr>
        <sz val="12"/>
        <color theme="1"/>
        <rFont val="Times New Roman"/>
        <family val="1"/>
        <charset val="204"/>
      </rPr>
      <t>Основное мероприятие 3.
«Участие в программе поддержки местных
инициатив Ставропольского края»</t>
    </r>
  </si>
  <si>
    <t>1.1.4</t>
  </si>
  <si>
    <r>
      <rPr>
        <sz val="12"/>
        <color theme="1"/>
        <rFont val="Times New Roman"/>
        <family val="1"/>
        <charset val="204"/>
      </rPr>
      <t>Региональный проект
«Культурная среда»</t>
    </r>
  </si>
  <si>
    <t>в т.ч. предусмотренные Отделу культуры ААМО СК</t>
  </si>
  <si>
    <t>1.1.5</t>
  </si>
  <si>
    <r>
      <rPr>
        <sz val="12"/>
        <color theme="1"/>
        <rFont val="Times New Roman"/>
        <family val="1"/>
        <charset val="204"/>
      </rPr>
      <t>Региональный проект
«Творческие люди»</t>
    </r>
  </si>
  <si>
    <t>1.2</t>
  </si>
  <si>
    <t>1.2.1</t>
  </si>
  <si>
    <r>
      <rPr>
        <sz val="12"/>
        <color theme="1"/>
        <rFont val="Times New Roman"/>
        <family val="1"/>
        <charset val="204"/>
      </rPr>
      <t>Основное мероприятие 1
«Библиотечное, библиографическое и информационное обслуживание пользователей библиотеки»</t>
    </r>
  </si>
  <si>
    <t>1.2.2</t>
  </si>
  <si>
    <r>
      <rPr>
        <sz val="12"/>
        <color theme="1"/>
        <rFont val="Times New Roman"/>
        <family val="1"/>
        <charset val="204"/>
      </rPr>
  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  </r>
  </si>
  <si>
    <t>средства  бюджета округа</t>
  </si>
  <si>
    <t>1.2.3</t>
  </si>
  <si>
    <r>
      <rPr>
        <sz val="12"/>
        <color theme="1"/>
        <rFont val="Times New Roman"/>
        <family val="1"/>
        <charset val="204"/>
      </rPr>
      <t>Основное мероприятие 3.
«Организация, проведение окружного конкурса профессионального мастерства «Лучший библиотекарь»</t>
    </r>
  </si>
  <si>
    <t>1.2.4</t>
  </si>
  <si>
    <r>
      <rPr>
        <sz val="12"/>
        <color theme="1"/>
        <rFont val="Times New Roman"/>
        <family val="1"/>
        <charset val="204"/>
      </rPr>
      <t>Основное мероприятие 4.
«Организация участников волонтерского движения
«Волонтеры культуры», всего</t>
    </r>
  </si>
  <si>
    <t>1.2.5</t>
  </si>
  <si>
    <r>
      <rPr>
        <sz val="12"/>
        <color theme="1"/>
        <rFont val="Times New Roman"/>
        <family val="1"/>
        <charset val="204"/>
      </rPr>
      <t>Основное мероприятие 5.
Региональный проект
«Культурная среда»</t>
    </r>
  </si>
  <si>
    <t>1.2.6</t>
  </si>
  <si>
    <r>
      <rPr>
        <sz val="12"/>
        <color theme="1"/>
        <rFont val="Times New Roman"/>
        <family val="1"/>
        <charset val="204"/>
      </rPr>
      <t>Основное мероприятие 6.
Региональный проект
«Творческие люди»</t>
    </r>
  </si>
  <si>
    <t>1.3</t>
  </si>
  <si>
    <t>1.3.1</t>
  </si>
  <si>
    <r>
      <rPr>
        <sz val="12"/>
        <color theme="1"/>
        <rFont val="Times New Roman"/>
        <family val="1"/>
        <charset val="204"/>
      </rPr>
      <t>Основное мероприятие 1.
«Реализация дополнительных общеобразовательных предпрофессиональных  и общеразвивающих программ»</t>
    </r>
  </si>
  <si>
    <t>1.3.2</t>
  </si>
  <si>
    <t>в т.ч. предусмотренные:</t>
  </si>
  <si>
    <t>Отделу культуры ААМО СК</t>
  </si>
  <si>
    <t>1.4</t>
  </si>
  <si>
    <t>»</t>
  </si>
  <si>
    <r>
      <rPr>
        <b/>
        <sz val="12"/>
        <color theme="1"/>
        <rFont val="Times New Roman"/>
        <family val="1"/>
        <charset val="204"/>
      </rPr>
      <t>Программа «Сохранение, развитие культуры
и искусства», всего</t>
    </r>
  </si>
  <si>
    <r>
      <rPr>
        <b/>
        <sz val="12"/>
        <color theme="1"/>
        <rFont val="Times New Roman"/>
        <family val="1"/>
        <charset val="204"/>
      </rPr>
      <t>Подпрограмма 1:
«Организация культурно- досуговой деятельности в Апанасенковском округе», всего</t>
    </r>
  </si>
  <si>
    <r>
      <rPr>
        <b/>
        <sz val="12"/>
        <color theme="1"/>
        <rFont val="Times New Roman"/>
        <family val="1"/>
        <charset val="204"/>
      </rPr>
      <t>Подпрограмма 2
«Развитие системы библиотечного обслуживания населения Апанасенковского округа», всего</t>
    </r>
  </si>
  <si>
    <r>
      <rPr>
        <b/>
        <sz val="12"/>
        <color theme="1"/>
        <rFont val="Times New Roman"/>
        <family val="1"/>
        <charset val="204"/>
      </rPr>
      <t>Подпрограмма 3
«Развитие дополнительного образования в Апанасенковском округе»</t>
    </r>
  </si>
  <si>
    <r>
      <rPr>
        <b/>
        <sz val="12"/>
        <color theme="1"/>
        <rFont val="Times New Roman"/>
        <family val="1"/>
        <charset val="204"/>
      </rPr>
  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«общепрограммные мероприятия», всего</t>
    </r>
  </si>
  <si>
    <t>1.3.3.</t>
  </si>
  <si>
    <t>Основное мероприятие 3.     Региональный проект              "Культурная среда"</t>
  </si>
  <si>
    <t>Основное мероприятие 2.
«Предоставление мер социальной поддержки педагогическим работникам образовательных учреждений»</t>
  </si>
  <si>
    <t xml:space="preserve"> </t>
  </si>
  <si>
    <t xml:space="preserve">   </t>
  </si>
  <si>
    <t>1.1.6</t>
  </si>
  <si>
    <t>Начальник отдела культуры администрации Апанасенковского муниципального округа
Ставропольского края                                                                                                                                                                  С.И. Марченко</t>
  </si>
  <si>
    <t>Основное мероприятие 4.
«Реализация инициативных проектов»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</si>
</sst>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"/>
    <numFmt numFmtId="165" formatCode="0.00;[Red]0.00"/>
    <numFmt numFmtId="166" formatCode="#,##0.00;[Red]#,##0.00"/>
  </numFmts>
  <fonts count="7">
    <font>
      <sz val="10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21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left" vertical="top" indent="2" shrinkToFit="1"/>
    </xf>
    <xf numFmtId="4" fontId="1" fillId="0" borderId="1" xfId="0" applyNumberFormat="1" applyFont="1" applyFill="1" applyBorder="1" applyAlignment="1">
      <alignment horizontal="center" vertical="top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4" fontId="1" fillId="0" borderId="13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indent="3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3"/>
    </xf>
    <xf numFmtId="2" fontId="1" fillId="0" borderId="1" xfId="0" applyNumberFormat="1" applyFont="1" applyFill="1" applyBorder="1" applyAlignment="1">
      <alignment horizontal="left" vertical="top" indent="2" shrinkToFit="1"/>
    </xf>
    <xf numFmtId="2" fontId="1" fillId="0" borderId="1" xfId="0" applyNumberFormat="1" applyFont="1" applyFill="1" applyBorder="1" applyAlignment="1">
      <alignment horizontal="left" vertical="center" indent="2" shrinkToFit="1"/>
    </xf>
    <xf numFmtId="2" fontId="1" fillId="0" borderId="1" xfId="0" applyNumberFormat="1" applyFont="1" applyFill="1" applyBorder="1" applyAlignment="1">
      <alignment horizontal="left" vertical="top" indent="3" shrinkToFit="1"/>
    </xf>
    <xf numFmtId="4" fontId="1" fillId="0" borderId="9" xfId="0" applyNumberFormat="1" applyFont="1" applyFill="1" applyBorder="1" applyAlignment="1">
      <alignment horizontal="left" vertical="top" indent="2" shrinkToFit="1"/>
    </xf>
    <xf numFmtId="4" fontId="1" fillId="0" borderId="9" xfId="0" applyNumberFormat="1" applyFont="1" applyFill="1" applyBorder="1" applyAlignment="1">
      <alignment horizontal="center" vertical="top" shrinkToFit="1"/>
    </xf>
    <xf numFmtId="4" fontId="1" fillId="0" borderId="15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 shrinkToFit="1"/>
    </xf>
    <xf numFmtId="4" fontId="1" fillId="0" borderId="1" xfId="0" applyNumberFormat="1" applyFont="1" applyFill="1" applyBorder="1" applyAlignment="1">
      <alignment horizontal="left" vertical="center" shrinkToFit="1"/>
    </xf>
    <xf numFmtId="2" fontId="1" fillId="0" borderId="1" xfId="0" applyNumberFormat="1" applyFont="1" applyFill="1" applyBorder="1" applyAlignment="1">
      <alignment horizontal="left" vertical="top" shrinkToFit="1"/>
    </xf>
    <xf numFmtId="1" fontId="1" fillId="0" borderId="8" xfId="0" applyNumberFormat="1" applyFont="1" applyFill="1" applyBorder="1" applyAlignment="1">
      <alignment horizontal="center" vertical="top" shrinkToFit="1"/>
    </xf>
    <xf numFmtId="0" fontId="2" fillId="3" borderId="0" xfId="0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left" vertical="center" indent="2" shrinkToFit="1"/>
    </xf>
    <xf numFmtId="0" fontId="2" fillId="4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vertical="center" shrinkToFit="1"/>
    </xf>
    <xf numFmtId="2" fontId="1" fillId="0" borderId="12" xfId="0" applyNumberFormat="1" applyFont="1" applyFill="1" applyBorder="1" applyAlignment="1">
      <alignment horizontal="left" vertical="top" shrinkToFit="1"/>
    </xf>
    <xf numFmtId="0" fontId="1" fillId="0" borderId="8" xfId="0" applyFont="1" applyFill="1" applyBorder="1" applyAlignment="1">
      <alignment horizontal="left" vertical="top" wrapText="1" indent="1"/>
    </xf>
    <xf numFmtId="4" fontId="4" fillId="0" borderId="1" xfId="0" applyNumberFormat="1" applyFont="1" applyFill="1" applyBorder="1" applyAlignment="1">
      <alignment horizontal="left" vertical="center" indent="2" shrinkToFit="1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" fontId="4" fillId="0" borderId="14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4" fontId="5" fillId="0" borderId="0" xfId="0" applyNumberFormat="1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vertical="center" shrinkToFit="1"/>
    </xf>
    <xf numFmtId="43" fontId="2" fillId="0" borderId="0" xfId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vertical="center" indent="3" shrinkToFi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vertical="top" wrapText="1" indent="6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 indent="2"/>
    </xf>
    <xf numFmtId="0" fontId="2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164" fontId="4" fillId="0" borderId="10" xfId="0" applyNumberFormat="1" applyFont="1" applyFill="1" applyBorder="1" applyAlignment="1">
      <alignment horizontal="center" vertical="center" shrinkToFit="1"/>
    </xf>
    <xf numFmtId="164" fontId="4" fillId="0" borderId="11" xfId="0" applyNumberFormat="1" applyFont="1" applyFill="1" applyBorder="1" applyAlignment="1">
      <alignment horizontal="center" vertical="center" shrinkToFit="1"/>
    </xf>
    <xf numFmtId="164" fontId="4" fillId="0" borderId="12" xfId="0" applyNumberFormat="1" applyFont="1" applyFill="1" applyBorder="1" applyAlignment="1">
      <alignment horizontal="center" vertical="center" shrinkToFit="1"/>
    </xf>
    <xf numFmtId="4" fontId="1" fillId="0" borderId="0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left" vertical="center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20"/>
  <sheetViews>
    <sheetView tabSelected="1" topLeftCell="A9" zoomScale="70" zoomScaleNormal="70" workbookViewId="0">
      <selection activeCell="G106" sqref="G106:L108"/>
    </sheetView>
  </sheetViews>
  <sheetFormatPr defaultRowHeight="12.75"/>
  <cols>
    <col min="1" max="1" width="7.33203125" style="16" customWidth="1"/>
    <col min="2" max="2" width="1.6640625" style="16" customWidth="1"/>
    <col min="3" max="3" width="2.1640625" style="16" hidden="1" customWidth="1"/>
    <col min="4" max="4" width="1.1640625" style="16" hidden="1" customWidth="1"/>
    <col min="5" max="5" width="36.83203125" style="16" customWidth="1"/>
    <col min="6" max="6" width="29" style="16" customWidth="1"/>
    <col min="7" max="7" width="17.83203125" style="16" customWidth="1"/>
    <col min="8" max="8" width="14.33203125" style="16" customWidth="1"/>
    <col min="9" max="9" width="15.6640625" style="16" customWidth="1"/>
    <col min="10" max="10" width="13.1640625" style="16" customWidth="1"/>
    <col min="11" max="12" width="15.1640625" style="16" customWidth="1"/>
    <col min="13" max="13" width="13.83203125" style="16" customWidth="1"/>
    <col min="14" max="14" width="10.1640625" style="16" bestFit="1" customWidth="1"/>
    <col min="15" max="15" width="5.5" style="16" customWidth="1"/>
    <col min="16" max="16384" width="9.33203125" style="16"/>
  </cols>
  <sheetData>
    <row r="1" spans="1:89" ht="19.5" customHeight="1">
      <c r="A1" s="103" t="s">
        <v>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89" ht="39" customHeight="1">
      <c r="A2" s="104" t="s">
        <v>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89" ht="28.7" customHeight="1">
      <c r="A3" s="105" t="s">
        <v>5</v>
      </c>
      <c r="B3" s="106"/>
      <c r="C3" s="106"/>
      <c r="D3" s="107"/>
      <c r="E3" s="111" t="s">
        <v>6</v>
      </c>
      <c r="F3" s="111" t="s">
        <v>7</v>
      </c>
      <c r="G3" s="97" t="s">
        <v>8</v>
      </c>
      <c r="H3" s="98"/>
      <c r="I3" s="98"/>
      <c r="J3" s="98"/>
      <c r="K3" s="98"/>
      <c r="L3" s="99"/>
    </row>
    <row r="4" spans="1:89" ht="78.599999999999994" customHeight="1">
      <c r="A4" s="108"/>
      <c r="B4" s="109"/>
      <c r="C4" s="109"/>
      <c r="D4" s="110"/>
      <c r="E4" s="112"/>
      <c r="F4" s="112"/>
      <c r="G4" s="1" t="s">
        <v>9</v>
      </c>
      <c r="H4" s="1" t="s">
        <v>1</v>
      </c>
      <c r="I4" s="1" t="s">
        <v>10</v>
      </c>
      <c r="J4" s="1" t="s">
        <v>11</v>
      </c>
      <c r="K4" s="1" t="s">
        <v>12</v>
      </c>
      <c r="L4" s="1" t="s">
        <v>13</v>
      </c>
    </row>
    <row r="5" spans="1:89" ht="24.6" customHeight="1">
      <c r="A5" s="113">
        <v>1</v>
      </c>
      <c r="B5" s="114"/>
      <c r="C5" s="114"/>
      <c r="D5" s="115"/>
      <c r="E5" s="2">
        <v>2</v>
      </c>
      <c r="F5" s="2">
        <v>3</v>
      </c>
      <c r="G5" s="2">
        <v>4</v>
      </c>
      <c r="H5" s="2">
        <v>5</v>
      </c>
      <c r="I5" s="2">
        <v>6</v>
      </c>
      <c r="J5" s="2">
        <v>7</v>
      </c>
      <c r="K5" s="2">
        <v>8</v>
      </c>
      <c r="L5" s="2">
        <v>9</v>
      </c>
    </row>
    <row r="6" spans="1:89" ht="24.6" customHeight="1">
      <c r="A6" s="62"/>
      <c r="B6" s="63"/>
      <c r="C6" s="63"/>
      <c r="D6" s="64"/>
      <c r="E6" s="2"/>
      <c r="F6" s="2"/>
      <c r="G6" s="34"/>
      <c r="H6" s="2"/>
      <c r="I6" s="2"/>
      <c r="J6" s="2"/>
      <c r="K6" s="2"/>
      <c r="L6" s="2"/>
    </row>
    <row r="7" spans="1:89" s="51" customFormat="1" ht="51.95" customHeight="1">
      <c r="A7" s="116">
        <v>1</v>
      </c>
      <c r="B7" s="117"/>
      <c r="C7" s="117"/>
      <c r="D7" s="118"/>
      <c r="E7" s="47" t="s">
        <v>58</v>
      </c>
      <c r="F7" s="48"/>
      <c r="G7" s="40">
        <f t="shared" ref="G7:L8" si="0">G15+G58+G91+G115</f>
        <v>99417.590000000011</v>
      </c>
      <c r="H7" s="41">
        <f t="shared" si="0"/>
        <v>91650.51999999999</v>
      </c>
      <c r="I7" s="41">
        <f t="shared" si="0"/>
        <v>84708.93</v>
      </c>
      <c r="J7" s="41">
        <f t="shared" si="0"/>
        <v>95694.950000000012</v>
      </c>
      <c r="K7" s="41">
        <f t="shared" si="0"/>
        <v>95694.950000000012</v>
      </c>
      <c r="L7" s="41">
        <f t="shared" si="0"/>
        <v>95694.950000000012</v>
      </c>
      <c r="M7" s="52">
        <f>G7+H7+I7+J7+K7+L7</f>
        <v>562861.89</v>
      </c>
    </row>
    <row r="8" spans="1:89" s="35" customFormat="1" ht="66" customHeight="1">
      <c r="A8" s="76"/>
      <c r="B8" s="77"/>
      <c r="C8" s="77"/>
      <c r="D8" s="78"/>
      <c r="E8" s="14"/>
      <c r="F8" s="10" t="s">
        <v>0</v>
      </c>
      <c r="G8" s="67">
        <f t="shared" si="0"/>
        <v>98017.590000000011</v>
      </c>
      <c r="H8" s="3">
        <f t="shared" si="0"/>
        <v>90250.51999999999</v>
      </c>
      <c r="I8" s="3">
        <f t="shared" si="0"/>
        <v>83308.929999999993</v>
      </c>
      <c r="J8" s="3">
        <f t="shared" si="0"/>
        <v>94294.950000000012</v>
      </c>
      <c r="K8" s="3">
        <f t="shared" si="0"/>
        <v>94294.950000000012</v>
      </c>
      <c r="L8" s="3">
        <f t="shared" si="0"/>
        <v>94294.950000000012</v>
      </c>
      <c r="M8" s="19">
        <f>G8+H8+I8+J8+K8+L8</f>
        <v>554461.89</v>
      </c>
      <c r="N8" s="19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89" ht="45" customHeight="1">
      <c r="A9" s="82"/>
      <c r="B9" s="83"/>
      <c r="C9" s="83"/>
      <c r="D9" s="84"/>
      <c r="E9" s="13"/>
      <c r="F9" s="10" t="s">
        <v>14</v>
      </c>
      <c r="G9" s="5">
        <f t="shared" ref="G9:L10" si="1">G17+G60+G93</f>
        <v>6480.88</v>
      </c>
      <c r="H9" s="4">
        <f t="shared" si="1"/>
        <v>4020.5699999999997</v>
      </c>
      <c r="I9" s="4">
        <f t="shared" si="1"/>
        <v>532.16</v>
      </c>
      <c r="J9" s="4">
        <f t="shared" si="1"/>
        <v>12039.12</v>
      </c>
      <c r="K9" s="4">
        <f t="shared" si="1"/>
        <v>12039.12</v>
      </c>
      <c r="L9" s="4">
        <f t="shared" si="1"/>
        <v>12039.12</v>
      </c>
    </row>
    <row r="10" spans="1:89" ht="51.95" customHeight="1">
      <c r="A10" s="76"/>
      <c r="B10" s="77"/>
      <c r="C10" s="77"/>
      <c r="D10" s="78"/>
      <c r="E10" s="14"/>
      <c r="F10" s="10" t="s">
        <v>15</v>
      </c>
      <c r="G10" s="3">
        <f t="shared" si="1"/>
        <v>6480.88</v>
      </c>
      <c r="H10" s="4">
        <f t="shared" si="1"/>
        <v>4020.5699999999997</v>
      </c>
      <c r="I10" s="4">
        <f t="shared" si="1"/>
        <v>532.16</v>
      </c>
      <c r="J10" s="4">
        <f t="shared" si="1"/>
        <v>12039.12</v>
      </c>
      <c r="K10" s="4">
        <f t="shared" si="1"/>
        <v>12039.12</v>
      </c>
      <c r="L10" s="4">
        <f t="shared" si="1"/>
        <v>12039.12</v>
      </c>
    </row>
    <row r="11" spans="1:89" ht="41.25" customHeight="1">
      <c r="A11" s="82"/>
      <c r="B11" s="83"/>
      <c r="C11" s="83"/>
      <c r="D11" s="84"/>
      <c r="E11" s="13"/>
      <c r="F11" s="10" t="s">
        <v>16</v>
      </c>
      <c r="G11" s="30">
        <f>G19+G62+G95+G116</f>
        <v>91536.71</v>
      </c>
      <c r="H11" s="30">
        <f>H19+H62+H95+H116</f>
        <v>86229.95</v>
      </c>
      <c r="I11" s="17">
        <f t="shared" ref="I11:L12" si="2">I19+I62+I95+I117</f>
        <v>82776.76999999999</v>
      </c>
      <c r="J11" s="17">
        <f t="shared" si="2"/>
        <v>82255.829999999987</v>
      </c>
      <c r="K11" s="17">
        <f t="shared" si="2"/>
        <v>82255.829999999987</v>
      </c>
      <c r="L11" s="17">
        <f t="shared" si="2"/>
        <v>82255.829999999987</v>
      </c>
    </row>
    <row r="12" spans="1:89" ht="51.95" customHeight="1">
      <c r="A12" s="76"/>
      <c r="B12" s="77"/>
      <c r="C12" s="77"/>
      <c r="D12" s="78"/>
      <c r="E12" s="14"/>
      <c r="F12" s="61" t="s">
        <v>15</v>
      </c>
      <c r="G12" s="30">
        <f>G20+G63+G96+G118</f>
        <v>91536.71</v>
      </c>
      <c r="H12" s="27">
        <f>H20+H63+H96+H118</f>
        <v>86229.95</v>
      </c>
      <c r="I12" s="17">
        <f t="shared" si="2"/>
        <v>82776.76999999999</v>
      </c>
      <c r="J12" s="27">
        <f t="shared" si="2"/>
        <v>82255.829999999987</v>
      </c>
      <c r="K12" s="27">
        <f t="shared" si="2"/>
        <v>82255.829999999987</v>
      </c>
      <c r="L12" s="27">
        <f t="shared" si="2"/>
        <v>82255.829999999987</v>
      </c>
    </row>
    <row r="13" spans="1:89" ht="38.450000000000003" customHeight="1">
      <c r="A13" s="73"/>
      <c r="B13" s="74"/>
      <c r="C13" s="74"/>
      <c r="D13" s="75"/>
      <c r="E13" s="15"/>
      <c r="F13" s="18" t="s">
        <v>17</v>
      </c>
      <c r="G13" s="26">
        <f>G21+G103</f>
        <v>1400</v>
      </c>
      <c r="H13" s="25">
        <f>H21+H97</f>
        <v>1400</v>
      </c>
      <c r="I13" s="26">
        <v>1400</v>
      </c>
      <c r="J13" s="26">
        <v>1400</v>
      </c>
      <c r="K13" s="26">
        <v>1400</v>
      </c>
      <c r="L13" s="26">
        <v>1400</v>
      </c>
    </row>
    <row r="14" spans="1:89" ht="51.95" customHeight="1">
      <c r="A14" s="76"/>
      <c r="B14" s="77"/>
      <c r="C14" s="77"/>
      <c r="D14" s="78"/>
      <c r="E14" s="14"/>
      <c r="F14" s="10" t="s">
        <v>18</v>
      </c>
      <c r="G14" s="28">
        <f>G13</f>
        <v>1400</v>
      </c>
      <c r="H14" s="36">
        <f>H22+H98</f>
        <v>1400</v>
      </c>
      <c r="I14" s="3">
        <v>1400</v>
      </c>
      <c r="J14" s="3">
        <v>1400</v>
      </c>
      <c r="K14" s="3">
        <v>1400</v>
      </c>
      <c r="L14" s="3">
        <v>1400</v>
      </c>
    </row>
    <row r="15" spans="1:89" s="38" customFormat="1" ht="79.7" customHeight="1">
      <c r="A15" s="88" t="s">
        <v>19</v>
      </c>
      <c r="B15" s="89"/>
      <c r="C15" s="89"/>
      <c r="D15" s="90"/>
      <c r="E15" s="47" t="s">
        <v>59</v>
      </c>
      <c r="F15" s="48"/>
      <c r="G15" s="41">
        <f>G16+G21</f>
        <v>60578.630000000005</v>
      </c>
      <c r="H15" s="45">
        <f>H23+H31+H41+H53</f>
        <v>59723.15</v>
      </c>
      <c r="I15" s="45">
        <f>I23+I31+I41</f>
        <v>53286.96</v>
      </c>
      <c r="J15" s="45">
        <f>J23+J31+J41</f>
        <v>52771.61</v>
      </c>
      <c r="K15" s="45">
        <f>K23+K31+K41</f>
        <v>52771.61</v>
      </c>
      <c r="L15" s="45">
        <f>L23+L31+L41</f>
        <v>52771.61</v>
      </c>
      <c r="M15" s="52">
        <f>G15+H15+I15+J15+K15+L15</f>
        <v>331903.56999999995</v>
      </c>
      <c r="N15" s="52" t="s">
        <v>66</v>
      </c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</row>
    <row r="16" spans="1:89" s="37" customFormat="1" ht="24.6" customHeight="1">
      <c r="A16" s="82"/>
      <c r="B16" s="83"/>
      <c r="C16" s="83"/>
      <c r="D16" s="84"/>
      <c r="E16" s="13"/>
      <c r="F16" s="10" t="s">
        <v>20</v>
      </c>
      <c r="G16" s="5">
        <f>G24+G32+G36+G54</f>
        <v>59628.630000000005</v>
      </c>
      <c r="H16" s="5">
        <f>H24++H32+H42+H54</f>
        <v>58773.15</v>
      </c>
      <c r="I16" s="5">
        <v>52336.959999999999</v>
      </c>
      <c r="J16" s="5">
        <v>51821.61</v>
      </c>
      <c r="K16" s="5">
        <v>51821.61</v>
      </c>
      <c r="L16" s="5">
        <v>51821.61</v>
      </c>
      <c r="M16" s="19">
        <f>G16+H16+I16+J16+K16+L16</f>
        <v>326203.56999999995</v>
      </c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</row>
    <row r="17" spans="1:89" s="37" customFormat="1" ht="33.75" customHeight="1">
      <c r="A17" s="82"/>
      <c r="B17" s="83"/>
      <c r="C17" s="83"/>
      <c r="D17" s="84"/>
      <c r="E17" s="13"/>
      <c r="F17" s="10" t="s">
        <v>21</v>
      </c>
      <c r="G17" s="6">
        <f>G37+G55</f>
        <v>755.89</v>
      </c>
      <c r="H17" s="36">
        <f>H43+H55+H27</f>
        <v>3488.3999999999996</v>
      </c>
      <c r="I17" s="3">
        <v>0</v>
      </c>
      <c r="J17" s="3">
        <v>0</v>
      </c>
      <c r="K17" s="3">
        <v>0</v>
      </c>
      <c r="L17" s="3">
        <v>0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</row>
    <row r="18" spans="1:89" s="37" customFormat="1" ht="51.95" customHeight="1">
      <c r="A18" s="76"/>
      <c r="B18" s="77"/>
      <c r="C18" s="77"/>
      <c r="D18" s="78"/>
      <c r="E18" s="14"/>
      <c r="F18" s="10" t="s">
        <v>15</v>
      </c>
      <c r="G18" s="6">
        <f>G38+G56</f>
        <v>755.89</v>
      </c>
      <c r="H18" s="36">
        <f>H44+H56+H28</f>
        <v>3488.3999999999996</v>
      </c>
      <c r="I18" s="3">
        <v>0</v>
      </c>
      <c r="J18" s="3">
        <v>0</v>
      </c>
      <c r="K18" s="3">
        <v>0</v>
      </c>
      <c r="L18" s="3">
        <v>0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</row>
    <row r="19" spans="1:89" s="37" customFormat="1" ht="36" customHeight="1">
      <c r="A19" s="82"/>
      <c r="B19" s="83"/>
      <c r="C19" s="83"/>
      <c r="D19" s="84"/>
      <c r="E19" s="13"/>
      <c r="F19" s="10" t="s">
        <v>22</v>
      </c>
      <c r="G19" s="3">
        <f>G25+G33+G39</f>
        <v>58872.740000000005</v>
      </c>
      <c r="H19" s="30">
        <f>H25+H33+H45</f>
        <v>55284.75</v>
      </c>
      <c r="I19" s="3">
        <f>I25+I33</f>
        <v>52336.959999999999</v>
      </c>
      <c r="J19" s="3">
        <f>J25+J33</f>
        <v>51821.61</v>
      </c>
      <c r="K19" s="3">
        <f>K25+K33</f>
        <v>51821.61</v>
      </c>
      <c r="L19" s="3">
        <f>L25+L33</f>
        <v>51821.61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</row>
    <row r="20" spans="1:89" s="37" customFormat="1" ht="51.95" customHeight="1">
      <c r="A20" s="76"/>
      <c r="B20" s="77"/>
      <c r="C20" s="77"/>
      <c r="D20" s="78"/>
      <c r="E20" s="14"/>
      <c r="F20" s="10" t="s">
        <v>15</v>
      </c>
      <c r="G20" s="3">
        <f>G26+G34+G40</f>
        <v>58872.740000000005</v>
      </c>
      <c r="H20" s="119">
        <f>H26+H34+H46</f>
        <v>55284.75</v>
      </c>
      <c r="I20" s="3">
        <f>I26+I34</f>
        <v>52336.959999999999</v>
      </c>
      <c r="J20" s="3">
        <v>51821.61</v>
      </c>
      <c r="K20" s="3">
        <v>51821.61</v>
      </c>
      <c r="L20" s="3">
        <v>51821.61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</row>
    <row r="21" spans="1:89" s="37" customFormat="1" ht="39" customHeight="1">
      <c r="A21" s="73"/>
      <c r="B21" s="74"/>
      <c r="C21" s="74"/>
      <c r="D21" s="75"/>
      <c r="E21" s="15"/>
      <c r="F21" s="18" t="s">
        <v>23</v>
      </c>
      <c r="G21" s="6">
        <f>G29</f>
        <v>950</v>
      </c>
      <c r="H21" s="6">
        <v>950</v>
      </c>
      <c r="I21" s="6">
        <v>950</v>
      </c>
      <c r="J21" s="6">
        <v>950</v>
      </c>
      <c r="K21" s="6">
        <v>950</v>
      </c>
      <c r="L21" s="6">
        <v>950</v>
      </c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</row>
    <row r="22" spans="1:89" s="37" customFormat="1" ht="54" customHeight="1">
      <c r="A22" s="76"/>
      <c r="B22" s="77"/>
      <c r="C22" s="77"/>
      <c r="D22" s="78"/>
      <c r="E22" s="14"/>
      <c r="F22" s="10" t="s">
        <v>18</v>
      </c>
      <c r="G22" s="6">
        <f>G30</f>
        <v>950</v>
      </c>
      <c r="H22" s="6">
        <v>950</v>
      </c>
      <c r="I22" s="6">
        <v>950</v>
      </c>
      <c r="J22" s="6">
        <v>950</v>
      </c>
      <c r="K22" s="6">
        <v>950</v>
      </c>
      <c r="L22" s="6">
        <v>950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</row>
    <row r="23" spans="1:89" ht="93.95" customHeight="1">
      <c r="A23" s="79" t="s">
        <v>24</v>
      </c>
      <c r="B23" s="80"/>
      <c r="C23" s="80"/>
      <c r="D23" s="81"/>
      <c r="E23" s="20" t="s">
        <v>25</v>
      </c>
      <c r="F23" s="14"/>
      <c r="G23" s="3">
        <f t="shared" ref="G23:L23" si="3">G24+G29</f>
        <v>59292.44</v>
      </c>
      <c r="H23" s="3">
        <f t="shared" si="3"/>
        <v>57365.85</v>
      </c>
      <c r="I23" s="3">
        <f t="shared" si="3"/>
        <v>53186.96</v>
      </c>
      <c r="J23" s="3">
        <f t="shared" si="3"/>
        <v>52671.61</v>
      </c>
      <c r="K23" s="3">
        <f t="shared" si="3"/>
        <v>52671.61</v>
      </c>
      <c r="L23" s="3">
        <f t="shared" si="3"/>
        <v>52671.61</v>
      </c>
    </row>
    <row r="24" spans="1:89" ht="28.5" customHeight="1">
      <c r="A24" s="82"/>
      <c r="B24" s="83"/>
      <c r="C24" s="83"/>
      <c r="D24" s="84"/>
      <c r="E24" s="13"/>
      <c r="F24" s="10" t="s">
        <v>26</v>
      </c>
      <c r="G24" s="3">
        <v>58342.44</v>
      </c>
      <c r="H24" s="3">
        <f>H25+H27</f>
        <v>56415.85</v>
      </c>
      <c r="I24" s="3">
        <v>52236.959999999999</v>
      </c>
      <c r="J24" s="3">
        <v>51721.61</v>
      </c>
      <c r="K24" s="3">
        <v>51721.61</v>
      </c>
      <c r="L24" s="3">
        <v>51721.61</v>
      </c>
    </row>
    <row r="25" spans="1:89" ht="36.75" customHeight="1">
      <c r="A25" s="82"/>
      <c r="B25" s="83"/>
      <c r="C25" s="83"/>
      <c r="D25" s="84"/>
      <c r="E25" s="13"/>
      <c r="F25" s="10" t="s">
        <v>22</v>
      </c>
      <c r="G25" s="3">
        <v>58342.44</v>
      </c>
      <c r="H25" s="3">
        <v>54251.75</v>
      </c>
      <c r="I25" s="3">
        <v>52236.959999999999</v>
      </c>
      <c r="J25" s="3">
        <v>51721.61</v>
      </c>
      <c r="K25" s="3">
        <v>51721.61</v>
      </c>
      <c r="L25" s="3">
        <v>51721.61</v>
      </c>
    </row>
    <row r="26" spans="1:89" ht="51.95" customHeight="1">
      <c r="A26" s="76"/>
      <c r="B26" s="77"/>
      <c r="C26" s="77"/>
      <c r="D26" s="78"/>
      <c r="E26" s="14"/>
      <c r="F26" s="10" t="s">
        <v>15</v>
      </c>
      <c r="G26" s="3">
        <v>58342.44</v>
      </c>
      <c r="H26" s="3">
        <v>54251.75</v>
      </c>
      <c r="I26" s="3">
        <v>52236.959999999999</v>
      </c>
      <c r="J26" s="3">
        <v>51721.61</v>
      </c>
      <c r="K26" s="3">
        <v>51721.61</v>
      </c>
      <c r="L26" s="3">
        <v>51721.61</v>
      </c>
    </row>
    <row r="27" spans="1:89" s="37" customFormat="1" ht="33.75" customHeight="1">
      <c r="A27" s="82"/>
      <c r="B27" s="83"/>
      <c r="C27" s="83"/>
      <c r="D27" s="84"/>
      <c r="E27" s="13"/>
      <c r="F27" s="10" t="s">
        <v>21</v>
      </c>
      <c r="G27" s="72">
        <v>0</v>
      </c>
      <c r="H27" s="120">
        <v>2164.1</v>
      </c>
      <c r="I27" s="3">
        <v>0</v>
      </c>
      <c r="J27" s="3">
        <v>0</v>
      </c>
      <c r="K27" s="3">
        <v>0</v>
      </c>
      <c r="L27" s="3">
        <v>0</v>
      </c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</row>
    <row r="28" spans="1:89" s="37" customFormat="1" ht="51.95" customHeight="1">
      <c r="A28" s="76"/>
      <c r="B28" s="77"/>
      <c r="C28" s="77"/>
      <c r="D28" s="78"/>
      <c r="E28" s="14"/>
      <c r="F28" s="10" t="s">
        <v>15</v>
      </c>
      <c r="G28" s="72">
        <v>0</v>
      </c>
      <c r="H28" s="32">
        <v>2164.1</v>
      </c>
      <c r="I28" s="3">
        <v>0</v>
      </c>
      <c r="J28" s="3">
        <v>0</v>
      </c>
      <c r="K28" s="3">
        <v>0</v>
      </c>
      <c r="L28" s="3">
        <v>0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</row>
    <row r="29" spans="1:89" ht="38.1" customHeight="1">
      <c r="A29" s="73"/>
      <c r="B29" s="74"/>
      <c r="C29" s="74"/>
      <c r="D29" s="75"/>
      <c r="E29" s="15"/>
      <c r="F29" s="18" t="s">
        <v>23</v>
      </c>
      <c r="G29" s="6">
        <v>950</v>
      </c>
      <c r="H29" s="6">
        <v>950</v>
      </c>
      <c r="I29" s="6">
        <v>950</v>
      </c>
      <c r="J29" s="6">
        <v>950</v>
      </c>
      <c r="K29" s="6">
        <v>950</v>
      </c>
      <c r="L29" s="6">
        <v>950</v>
      </c>
    </row>
    <row r="30" spans="1:89" ht="51.95" customHeight="1">
      <c r="A30" s="76"/>
      <c r="B30" s="77"/>
      <c r="C30" s="77"/>
      <c r="D30" s="78"/>
      <c r="E30" s="14"/>
      <c r="F30" s="10" t="s">
        <v>18</v>
      </c>
      <c r="G30" s="6">
        <v>950</v>
      </c>
      <c r="H30" s="6">
        <v>950</v>
      </c>
      <c r="I30" s="6">
        <v>950</v>
      </c>
      <c r="J30" s="6">
        <v>950</v>
      </c>
      <c r="K30" s="6">
        <v>950</v>
      </c>
      <c r="L30" s="6">
        <v>950</v>
      </c>
    </row>
    <row r="31" spans="1:89" ht="93.95" customHeight="1">
      <c r="A31" s="79" t="s">
        <v>27</v>
      </c>
      <c r="B31" s="80"/>
      <c r="C31" s="80"/>
      <c r="D31" s="81"/>
      <c r="E31" s="20" t="s">
        <v>28</v>
      </c>
      <c r="F31" s="14"/>
      <c r="G31" s="6">
        <v>127</v>
      </c>
      <c r="H31" s="6">
        <v>100</v>
      </c>
      <c r="I31" s="6">
        <v>100</v>
      </c>
      <c r="J31" s="6">
        <v>100</v>
      </c>
      <c r="K31" s="6">
        <v>100</v>
      </c>
      <c r="L31" s="6">
        <v>100</v>
      </c>
    </row>
    <row r="32" spans="1:89" ht="23.25" customHeight="1">
      <c r="A32" s="82"/>
      <c r="B32" s="83"/>
      <c r="C32" s="83"/>
      <c r="D32" s="84"/>
      <c r="E32" s="13"/>
      <c r="F32" s="10" t="s">
        <v>26</v>
      </c>
      <c r="G32" s="7">
        <v>127</v>
      </c>
      <c r="H32" s="6">
        <v>100</v>
      </c>
      <c r="I32" s="6">
        <v>100</v>
      </c>
      <c r="J32" s="6">
        <v>100</v>
      </c>
      <c r="K32" s="6">
        <v>100</v>
      </c>
      <c r="L32" s="6">
        <v>100</v>
      </c>
    </row>
    <row r="33" spans="1:12" ht="36.75" customHeight="1">
      <c r="A33" s="82"/>
      <c r="B33" s="83"/>
      <c r="C33" s="83"/>
      <c r="D33" s="84"/>
      <c r="E33" s="13"/>
      <c r="F33" s="10" t="s">
        <v>22</v>
      </c>
      <c r="G33" s="6">
        <v>127</v>
      </c>
      <c r="H33" s="6">
        <v>100</v>
      </c>
      <c r="I33" s="6">
        <v>100</v>
      </c>
      <c r="J33" s="6">
        <v>100</v>
      </c>
      <c r="K33" s="6">
        <v>100</v>
      </c>
      <c r="L33" s="6">
        <v>100</v>
      </c>
    </row>
    <row r="34" spans="1:12" ht="51.95" customHeight="1">
      <c r="A34" s="76"/>
      <c r="B34" s="77"/>
      <c r="C34" s="77"/>
      <c r="D34" s="78"/>
      <c r="E34" s="14"/>
      <c r="F34" s="10" t="s">
        <v>15</v>
      </c>
      <c r="G34" s="6">
        <v>127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</row>
    <row r="35" spans="1:12" ht="80.099999999999994" customHeight="1">
      <c r="A35" s="79" t="s">
        <v>29</v>
      </c>
      <c r="B35" s="80"/>
      <c r="C35" s="80"/>
      <c r="D35" s="81"/>
      <c r="E35" s="20" t="s">
        <v>30</v>
      </c>
      <c r="F35" s="14"/>
      <c r="G35" s="3">
        <f>G37+G39</f>
        <v>1058.18</v>
      </c>
      <c r="H35" s="8"/>
      <c r="I35" s="14"/>
      <c r="J35" s="14"/>
      <c r="K35" s="14"/>
      <c r="L35" s="14"/>
    </row>
    <row r="36" spans="1:12" ht="24.95" customHeight="1">
      <c r="A36" s="82"/>
      <c r="B36" s="83"/>
      <c r="C36" s="83"/>
      <c r="D36" s="84"/>
      <c r="E36" s="13"/>
      <c r="F36" s="10" t="s">
        <v>26</v>
      </c>
      <c r="G36" s="5">
        <f>G35</f>
        <v>1058.18</v>
      </c>
      <c r="H36" s="9"/>
      <c r="I36" s="13"/>
      <c r="J36" s="13"/>
      <c r="K36" s="13"/>
      <c r="L36" s="13"/>
    </row>
    <row r="37" spans="1:12" ht="32.25" customHeight="1">
      <c r="A37" s="82"/>
      <c r="B37" s="83"/>
      <c r="C37" s="83"/>
      <c r="D37" s="84"/>
      <c r="E37" s="13"/>
      <c r="F37" s="10" t="s">
        <v>21</v>
      </c>
      <c r="G37" s="6">
        <v>654.88</v>
      </c>
      <c r="H37" s="9"/>
      <c r="I37" s="13"/>
      <c r="J37" s="13"/>
      <c r="K37" s="13"/>
      <c r="L37" s="13"/>
    </row>
    <row r="38" spans="1:12" ht="51.95" customHeight="1">
      <c r="A38" s="76"/>
      <c r="B38" s="77"/>
      <c r="C38" s="77"/>
      <c r="D38" s="78"/>
      <c r="E38" s="14"/>
      <c r="F38" s="10" t="s">
        <v>15</v>
      </c>
      <c r="G38" s="6">
        <f>G37</f>
        <v>654.88</v>
      </c>
      <c r="H38" s="10"/>
      <c r="I38" s="14"/>
      <c r="J38" s="14"/>
      <c r="K38" s="14"/>
      <c r="L38" s="14"/>
    </row>
    <row r="39" spans="1:12" ht="36.75" customHeight="1">
      <c r="A39" s="82"/>
      <c r="B39" s="83"/>
      <c r="C39" s="83"/>
      <c r="D39" s="84"/>
      <c r="E39" s="13"/>
      <c r="F39" s="10" t="s">
        <v>22</v>
      </c>
      <c r="G39" s="6">
        <v>403.3</v>
      </c>
      <c r="H39" s="11"/>
      <c r="I39" s="13"/>
      <c r="J39" s="13"/>
      <c r="K39" s="13"/>
      <c r="L39" s="13"/>
    </row>
    <row r="40" spans="1:12" ht="51.95" customHeight="1">
      <c r="A40" s="76"/>
      <c r="B40" s="77"/>
      <c r="C40" s="77"/>
      <c r="D40" s="78"/>
      <c r="E40" s="14"/>
      <c r="F40" s="10" t="s">
        <v>15</v>
      </c>
      <c r="G40" s="6">
        <f>G39</f>
        <v>403.3</v>
      </c>
      <c r="H40" s="12"/>
      <c r="I40" s="14"/>
      <c r="J40" s="14"/>
      <c r="K40" s="14"/>
      <c r="L40" s="14"/>
    </row>
    <row r="41" spans="1:12" ht="82.5" customHeight="1">
      <c r="A41" s="71" t="s">
        <v>31</v>
      </c>
      <c r="C41" s="54"/>
      <c r="D41" s="55"/>
      <c r="E41" s="10" t="s">
        <v>70</v>
      </c>
      <c r="F41" s="10"/>
      <c r="G41" s="10" t="s">
        <v>2</v>
      </c>
      <c r="H41" s="28">
        <v>2156.29</v>
      </c>
      <c r="I41" s="10">
        <v>0</v>
      </c>
      <c r="J41" s="10">
        <v>0</v>
      </c>
      <c r="K41" s="10">
        <v>0</v>
      </c>
      <c r="L41" s="10">
        <v>0</v>
      </c>
    </row>
    <row r="42" spans="1:12" ht="51.95" customHeight="1">
      <c r="A42" s="53"/>
      <c r="B42" s="54"/>
      <c r="C42" s="54"/>
      <c r="D42" s="55"/>
      <c r="E42" s="14"/>
      <c r="F42" s="10" t="s">
        <v>26</v>
      </c>
      <c r="G42" s="10" t="s">
        <v>2</v>
      </c>
      <c r="H42" s="28">
        <f>H43+H45</f>
        <v>2156.29</v>
      </c>
      <c r="I42" s="10" t="s">
        <v>2</v>
      </c>
      <c r="J42" s="10" t="s">
        <v>2</v>
      </c>
      <c r="K42" s="10" t="s">
        <v>2</v>
      </c>
      <c r="L42" s="10" t="s">
        <v>2</v>
      </c>
    </row>
    <row r="43" spans="1:12" ht="51.95" customHeight="1">
      <c r="A43" s="53"/>
      <c r="B43" s="54"/>
      <c r="C43" s="54"/>
      <c r="D43" s="55"/>
      <c r="E43" s="14"/>
      <c r="F43" s="10" t="s">
        <v>21</v>
      </c>
      <c r="G43" s="10" t="s">
        <v>2</v>
      </c>
      <c r="H43" s="28">
        <v>1223.29</v>
      </c>
      <c r="I43" s="10" t="s">
        <v>2</v>
      </c>
      <c r="J43" s="10" t="s">
        <v>2</v>
      </c>
      <c r="K43" s="10" t="s">
        <v>2</v>
      </c>
      <c r="L43" s="10" t="s">
        <v>2</v>
      </c>
    </row>
    <row r="44" spans="1:12" ht="51.95" customHeight="1">
      <c r="A44" s="53"/>
      <c r="B44" s="54"/>
      <c r="C44" s="54"/>
      <c r="D44" s="55"/>
      <c r="E44" s="14"/>
      <c r="F44" s="10" t="s">
        <v>15</v>
      </c>
      <c r="G44" s="10" t="s">
        <v>2</v>
      </c>
      <c r="H44" s="28">
        <v>1223.29</v>
      </c>
      <c r="I44" s="10" t="s">
        <v>2</v>
      </c>
      <c r="J44" s="10" t="s">
        <v>2</v>
      </c>
      <c r="K44" s="10" t="s">
        <v>2</v>
      </c>
      <c r="L44" s="10" t="s">
        <v>2</v>
      </c>
    </row>
    <row r="45" spans="1:12" ht="51.95" customHeight="1">
      <c r="A45" s="53"/>
      <c r="B45" s="54"/>
      <c r="C45" s="54"/>
      <c r="D45" s="55"/>
      <c r="E45" s="14"/>
      <c r="F45" s="10" t="s">
        <v>22</v>
      </c>
      <c r="G45" s="10" t="s">
        <v>2</v>
      </c>
      <c r="H45" s="29">
        <v>933</v>
      </c>
      <c r="I45" s="10" t="s">
        <v>2</v>
      </c>
      <c r="J45" s="10" t="s">
        <v>2</v>
      </c>
      <c r="K45" s="10" t="s">
        <v>2</v>
      </c>
      <c r="L45" s="10" t="s">
        <v>2</v>
      </c>
    </row>
    <row r="46" spans="1:12" ht="51.95" customHeight="1">
      <c r="A46" s="53"/>
      <c r="B46" s="54"/>
      <c r="C46" s="54"/>
      <c r="D46" s="55"/>
      <c r="E46" s="14"/>
      <c r="F46" s="10" t="s">
        <v>15</v>
      </c>
      <c r="G46" s="10" t="s">
        <v>2</v>
      </c>
      <c r="H46" s="29">
        <v>933</v>
      </c>
      <c r="I46" s="10" t="s">
        <v>2</v>
      </c>
      <c r="J46" s="10" t="s">
        <v>2</v>
      </c>
      <c r="K46" s="10" t="s">
        <v>2</v>
      </c>
      <c r="L46" s="10" t="s">
        <v>2</v>
      </c>
    </row>
    <row r="47" spans="1:12" ht="64.5" customHeight="1">
      <c r="A47" s="100" t="s">
        <v>34</v>
      </c>
      <c r="B47" s="101"/>
      <c r="C47" s="101"/>
      <c r="D47" s="102"/>
      <c r="E47" s="21" t="s">
        <v>32</v>
      </c>
      <c r="F47" s="15"/>
      <c r="G47" s="10" t="s">
        <v>2</v>
      </c>
      <c r="H47" s="5"/>
      <c r="I47" s="5"/>
      <c r="J47" s="5"/>
      <c r="K47" s="5"/>
      <c r="L47" s="5"/>
    </row>
    <row r="48" spans="1:12" ht="24.95" customHeight="1">
      <c r="A48" s="82"/>
      <c r="B48" s="83"/>
      <c r="C48" s="83"/>
      <c r="D48" s="84"/>
      <c r="E48" s="13"/>
      <c r="F48" s="10" t="s">
        <v>26</v>
      </c>
      <c r="G48" s="10" t="s">
        <v>2</v>
      </c>
      <c r="H48" s="5"/>
      <c r="I48" s="5"/>
      <c r="J48" s="5"/>
      <c r="K48" s="5"/>
      <c r="L48" s="5"/>
    </row>
    <row r="49" spans="1:89" ht="24" customHeight="1">
      <c r="A49" s="82"/>
      <c r="B49" s="83"/>
      <c r="C49" s="83"/>
      <c r="D49" s="84"/>
      <c r="E49" s="13"/>
      <c r="F49" s="10" t="s">
        <v>21</v>
      </c>
      <c r="G49" s="10" t="s">
        <v>2</v>
      </c>
      <c r="H49" s="5"/>
      <c r="I49" s="5"/>
      <c r="J49" s="5"/>
      <c r="K49" s="5"/>
      <c r="L49" s="5"/>
    </row>
    <row r="50" spans="1:89" ht="51.95" customHeight="1">
      <c r="A50" s="76"/>
      <c r="B50" s="77"/>
      <c r="C50" s="77"/>
      <c r="D50" s="78"/>
      <c r="E50" s="14"/>
      <c r="F50" s="10" t="s">
        <v>15</v>
      </c>
      <c r="G50" s="1" t="s">
        <v>2</v>
      </c>
      <c r="H50" s="3"/>
      <c r="I50" s="3"/>
      <c r="J50" s="5"/>
      <c r="K50" s="5"/>
      <c r="L50" s="5"/>
    </row>
    <row r="51" spans="1:89" ht="24.95" customHeight="1">
      <c r="A51" s="82"/>
      <c r="B51" s="83"/>
      <c r="C51" s="83"/>
      <c r="D51" s="84"/>
      <c r="E51" s="13"/>
      <c r="F51" s="10" t="s">
        <v>22</v>
      </c>
      <c r="G51" s="10" t="s">
        <v>2</v>
      </c>
      <c r="H51" s="7"/>
      <c r="I51" s="7"/>
      <c r="J51" s="7"/>
      <c r="K51" s="7"/>
      <c r="L51" s="7"/>
    </row>
    <row r="52" spans="1:89" ht="51.95" customHeight="1">
      <c r="A52" s="76"/>
      <c r="B52" s="77"/>
      <c r="C52" s="77"/>
      <c r="D52" s="78"/>
      <c r="E52" s="14"/>
      <c r="F52" s="10" t="s">
        <v>33</v>
      </c>
      <c r="G52" s="1" t="s">
        <v>2</v>
      </c>
      <c r="H52" s="6"/>
      <c r="I52" s="6"/>
      <c r="J52" s="6"/>
      <c r="K52" s="6"/>
      <c r="L52" s="6"/>
    </row>
    <row r="53" spans="1:89" ht="38.25" customHeight="1">
      <c r="A53" s="100" t="s">
        <v>68</v>
      </c>
      <c r="B53" s="101"/>
      <c r="C53" s="101"/>
      <c r="D53" s="102"/>
      <c r="E53" s="21" t="s">
        <v>35</v>
      </c>
      <c r="F53" s="15"/>
      <c r="G53" s="1">
        <v>101.01</v>
      </c>
      <c r="H53" s="1">
        <v>101.01</v>
      </c>
      <c r="I53" s="10" t="s">
        <v>67</v>
      </c>
      <c r="J53" s="10" t="s">
        <v>2</v>
      </c>
      <c r="K53" s="10" t="s">
        <v>2</v>
      </c>
      <c r="L53" s="10" t="s">
        <v>2</v>
      </c>
    </row>
    <row r="54" spans="1:89" ht="24.6" customHeight="1">
      <c r="A54" s="82"/>
      <c r="B54" s="83"/>
      <c r="C54" s="83"/>
      <c r="D54" s="84"/>
      <c r="E54" s="13"/>
      <c r="F54" s="10" t="s">
        <v>26</v>
      </c>
      <c r="G54" s="6">
        <v>101.01</v>
      </c>
      <c r="H54" s="1">
        <v>101.01</v>
      </c>
      <c r="I54" s="10" t="s">
        <v>2</v>
      </c>
      <c r="J54" s="10" t="s">
        <v>2</v>
      </c>
      <c r="K54" s="10" t="s">
        <v>2</v>
      </c>
      <c r="L54" s="10" t="s">
        <v>2</v>
      </c>
    </row>
    <row r="55" spans="1:89" ht="31.5" customHeight="1">
      <c r="A55" s="82"/>
      <c r="B55" s="83"/>
      <c r="C55" s="83"/>
      <c r="D55" s="84"/>
      <c r="E55" s="13"/>
      <c r="F55" s="10" t="s">
        <v>21</v>
      </c>
      <c r="G55" s="6">
        <v>101.01</v>
      </c>
      <c r="H55" s="1">
        <v>101.01</v>
      </c>
      <c r="I55" s="10" t="s">
        <v>2</v>
      </c>
      <c r="J55" s="10" t="s">
        <v>2</v>
      </c>
      <c r="K55" s="10" t="s">
        <v>2</v>
      </c>
      <c r="L55" s="10" t="s">
        <v>2</v>
      </c>
    </row>
    <row r="56" spans="1:89" ht="52.35" customHeight="1">
      <c r="A56" s="76"/>
      <c r="B56" s="77"/>
      <c r="C56" s="77"/>
      <c r="D56" s="78"/>
      <c r="E56" s="14"/>
      <c r="F56" s="10" t="s">
        <v>15</v>
      </c>
      <c r="G56" s="6">
        <v>101.01</v>
      </c>
      <c r="H56" s="1">
        <v>101.01</v>
      </c>
      <c r="I56" s="1" t="s">
        <v>2</v>
      </c>
      <c r="J56" s="1" t="s">
        <v>2</v>
      </c>
      <c r="K56" s="1" t="s">
        <v>2</v>
      </c>
      <c r="L56" s="1" t="s">
        <v>2</v>
      </c>
    </row>
    <row r="57" spans="1:89" ht="24.6" customHeight="1">
      <c r="A57" s="82"/>
      <c r="B57" s="83"/>
      <c r="C57" s="83"/>
      <c r="D57" s="84"/>
      <c r="E57" s="13"/>
      <c r="F57" s="10" t="s">
        <v>22</v>
      </c>
      <c r="G57" s="13"/>
      <c r="H57" s="13"/>
      <c r="I57" s="13"/>
      <c r="J57" s="13"/>
      <c r="K57" s="13"/>
      <c r="L57" s="13"/>
    </row>
    <row r="58" spans="1:89" s="51" customFormat="1" ht="79.7" customHeight="1">
      <c r="A58" s="88" t="s">
        <v>36</v>
      </c>
      <c r="B58" s="89"/>
      <c r="C58" s="89"/>
      <c r="D58" s="90"/>
      <c r="E58" s="47" t="s">
        <v>60</v>
      </c>
      <c r="F58" s="48"/>
      <c r="G58" s="42">
        <f>G64+G70+G74+G78+G82+G87</f>
        <v>21189.33</v>
      </c>
      <c r="H58" s="42">
        <f>H64+H70+H74+H78+H82+H87</f>
        <v>15862.41</v>
      </c>
      <c r="I58" s="46">
        <f>I64+I70+I74+I78</f>
        <v>15357.01</v>
      </c>
      <c r="J58" s="49">
        <f>J64+J70+J74+J78</f>
        <v>15351.43</v>
      </c>
      <c r="K58" s="49">
        <f t="shared" ref="K58:L58" si="4">K64+K70+K74+K78</f>
        <v>15351.43</v>
      </c>
      <c r="L58" s="49">
        <f t="shared" si="4"/>
        <v>15351.43</v>
      </c>
      <c r="M58" s="52">
        <f>G58+H58+I58+J58+K58+L58</f>
        <v>98463.040000000008</v>
      </c>
    </row>
    <row r="59" spans="1:89" ht="24.6" customHeight="1">
      <c r="A59" s="82"/>
      <c r="B59" s="83"/>
      <c r="C59" s="83"/>
      <c r="D59" s="84"/>
      <c r="E59" s="13"/>
      <c r="F59" s="10" t="s">
        <v>26</v>
      </c>
      <c r="G59" s="3">
        <v>21189.33</v>
      </c>
      <c r="H59" s="3">
        <f>H60+H62</f>
        <v>15862.41</v>
      </c>
      <c r="I59" s="3">
        <f>I60+I62</f>
        <v>15357.01</v>
      </c>
      <c r="J59" s="70">
        <f>J65+J71+J75+J79</f>
        <v>15351.43</v>
      </c>
      <c r="K59" s="70">
        <f t="shared" ref="K59:L59" si="5">K65+K71+K75+K79</f>
        <v>15351.43</v>
      </c>
      <c r="L59" s="70">
        <f t="shared" si="5"/>
        <v>15351.43</v>
      </c>
    </row>
    <row r="60" spans="1:89" s="35" customFormat="1" ht="33" customHeight="1">
      <c r="A60" s="82"/>
      <c r="B60" s="83"/>
      <c r="C60" s="83"/>
      <c r="D60" s="84"/>
      <c r="E60" s="13"/>
      <c r="F60" s="10" t="s">
        <v>21</v>
      </c>
      <c r="G60" s="3">
        <f>G66+G84+G89</f>
        <v>5239.82</v>
      </c>
      <c r="H60" s="6">
        <v>176.17</v>
      </c>
      <c r="I60" s="6">
        <f>I66</f>
        <v>176.16</v>
      </c>
      <c r="J60" s="6">
        <v>176.17</v>
      </c>
      <c r="K60" s="6">
        <v>176.17</v>
      </c>
      <c r="L60" s="6">
        <v>176.17</v>
      </c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</row>
    <row r="61" spans="1:89" s="35" customFormat="1" ht="51.95" customHeight="1">
      <c r="A61" s="76"/>
      <c r="B61" s="77"/>
      <c r="C61" s="77"/>
      <c r="D61" s="78"/>
      <c r="E61" s="14"/>
      <c r="F61" s="10" t="s">
        <v>15</v>
      </c>
      <c r="G61" s="3">
        <f>G67+G85+G89</f>
        <v>5239.82</v>
      </c>
      <c r="H61" s="6">
        <v>176.17</v>
      </c>
      <c r="I61" s="6">
        <f>I67</f>
        <v>176.16</v>
      </c>
      <c r="J61" s="6">
        <v>176.17</v>
      </c>
      <c r="K61" s="6">
        <v>176.17</v>
      </c>
      <c r="L61" s="6">
        <v>176.17</v>
      </c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</row>
    <row r="62" spans="1:89" ht="24.6" customHeight="1">
      <c r="A62" s="82"/>
      <c r="B62" s="83"/>
      <c r="C62" s="83"/>
      <c r="D62" s="84"/>
      <c r="E62" s="13"/>
      <c r="F62" s="10" t="s">
        <v>22</v>
      </c>
      <c r="G62" s="28">
        <f>G68+G72+G76+G80</f>
        <v>15949.51</v>
      </c>
      <c r="H62" s="3">
        <v>15686.24</v>
      </c>
      <c r="I62" s="3">
        <v>15180.85</v>
      </c>
      <c r="J62" s="3">
        <v>15175.26</v>
      </c>
      <c r="K62" s="3">
        <v>15175.26</v>
      </c>
      <c r="L62" s="3">
        <v>15175.26</v>
      </c>
    </row>
    <row r="63" spans="1:89" ht="51.95" customHeight="1">
      <c r="A63" s="76"/>
      <c r="B63" s="77"/>
      <c r="C63" s="77"/>
      <c r="D63" s="78"/>
      <c r="E63" s="14"/>
      <c r="F63" s="10" t="s">
        <v>33</v>
      </c>
      <c r="G63" s="28">
        <f>G69+G73+G77+G81</f>
        <v>15949.51</v>
      </c>
      <c r="H63" s="3">
        <v>15686.24</v>
      </c>
      <c r="I63" s="3">
        <v>15180.85</v>
      </c>
      <c r="J63" s="3">
        <v>15175.26</v>
      </c>
      <c r="K63" s="3">
        <v>15175.26</v>
      </c>
      <c r="L63" s="3">
        <v>15175.26</v>
      </c>
    </row>
    <row r="64" spans="1:89" ht="93.6" customHeight="1">
      <c r="A64" s="79" t="s">
        <v>37</v>
      </c>
      <c r="B64" s="80"/>
      <c r="C64" s="80"/>
      <c r="D64" s="81"/>
      <c r="E64" s="20" t="s">
        <v>38</v>
      </c>
      <c r="F64" s="14"/>
      <c r="G64" s="31">
        <f>G66+G68</f>
        <v>16074.83</v>
      </c>
      <c r="H64" s="31">
        <f>H66+H68</f>
        <v>15798.41</v>
      </c>
      <c r="I64" s="31">
        <f t="shared" ref="I64:J64" si="6">I66+I68</f>
        <v>15293.01</v>
      </c>
      <c r="J64" s="31">
        <f t="shared" si="6"/>
        <v>15287.43</v>
      </c>
      <c r="K64" s="31">
        <f t="shared" ref="K64:L64" si="7">K66+K68</f>
        <v>15287.43</v>
      </c>
      <c r="L64" s="31">
        <f t="shared" si="7"/>
        <v>15287.43</v>
      </c>
    </row>
    <row r="65" spans="1:45" ht="24.95" customHeight="1">
      <c r="A65" s="82"/>
      <c r="B65" s="83"/>
      <c r="C65" s="83"/>
      <c r="D65" s="84"/>
      <c r="E65" s="13"/>
      <c r="F65" s="10" t="s">
        <v>26</v>
      </c>
      <c r="G65" s="3">
        <f>G67+G69</f>
        <v>16074.83</v>
      </c>
      <c r="H65" s="3">
        <f>H67+H69</f>
        <v>15798.41</v>
      </c>
      <c r="I65" s="3">
        <f t="shared" ref="I65:J65" si="8">I67+I69</f>
        <v>15293.01</v>
      </c>
      <c r="J65" s="3">
        <f t="shared" si="8"/>
        <v>15287.43</v>
      </c>
      <c r="K65" s="3">
        <f t="shared" ref="K65:L65" si="9">K67+K69</f>
        <v>15287.43</v>
      </c>
      <c r="L65" s="3">
        <f t="shared" si="9"/>
        <v>15287.43</v>
      </c>
    </row>
    <row r="66" spans="1:45" s="35" customFormat="1" ht="32.25" customHeight="1">
      <c r="A66" s="82"/>
      <c r="B66" s="83"/>
      <c r="C66" s="83"/>
      <c r="D66" s="84"/>
      <c r="E66" s="13"/>
      <c r="F66" s="10" t="s">
        <v>21</v>
      </c>
      <c r="G66" s="6">
        <v>189.32</v>
      </c>
      <c r="H66" s="6">
        <v>176.17</v>
      </c>
      <c r="I66" s="6">
        <v>176.16</v>
      </c>
      <c r="J66" s="6">
        <v>176.17</v>
      </c>
      <c r="K66" s="6">
        <v>176.17</v>
      </c>
      <c r="L66" s="6">
        <v>176.17</v>
      </c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t="51.95" customHeight="1">
      <c r="A67" s="76"/>
      <c r="B67" s="77"/>
      <c r="C67" s="77"/>
      <c r="D67" s="78"/>
      <c r="E67" s="14"/>
      <c r="F67" s="10" t="s">
        <v>15</v>
      </c>
      <c r="G67" s="6">
        <v>189.32</v>
      </c>
      <c r="H67" s="6">
        <v>176.17</v>
      </c>
      <c r="I67" s="6">
        <v>176.16</v>
      </c>
      <c r="J67" s="6">
        <v>176.17</v>
      </c>
      <c r="K67" s="6">
        <v>176.17</v>
      </c>
      <c r="L67" s="6">
        <v>176.17</v>
      </c>
    </row>
    <row r="68" spans="1:45" ht="24.95" customHeight="1">
      <c r="A68" s="82"/>
      <c r="B68" s="83"/>
      <c r="C68" s="83"/>
      <c r="D68" s="84"/>
      <c r="E68" s="13"/>
      <c r="F68" s="10" t="s">
        <v>22</v>
      </c>
      <c r="G68" s="3">
        <v>15885.51</v>
      </c>
      <c r="H68" s="3">
        <v>15622.24</v>
      </c>
      <c r="I68" s="3">
        <v>15116.85</v>
      </c>
      <c r="J68" s="3">
        <v>15111.26</v>
      </c>
      <c r="K68" s="3">
        <v>15111.26</v>
      </c>
      <c r="L68" s="3">
        <v>15111.26</v>
      </c>
    </row>
    <row r="69" spans="1:45" ht="51.95" customHeight="1">
      <c r="A69" s="76"/>
      <c r="B69" s="77"/>
      <c r="C69" s="77"/>
      <c r="D69" s="78"/>
      <c r="E69" s="14"/>
      <c r="F69" s="10" t="s">
        <v>15</v>
      </c>
      <c r="G69" s="3">
        <f>G68</f>
        <v>15885.51</v>
      </c>
      <c r="H69" s="3">
        <v>15622.24</v>
      </c>
      <c r="I69" s="3">
        <v>15116.85</v>
      </c>
      <c r="J69" s="3">
        <v>15111.26</v>
      </c>
      <c r="K69" s="3">
        <v>15111.26</v>
      </c>
      <c r="L69" s="3">
        <v>15111.26</v>
      </c>
    </row>
    <row r="70" spans="1:45" ht="135" customHeight="1">
      <c r="A70" s="79" t="s">
        <v>39</v>
      </c>
      <c r="B70" s="80"/>
      <c r="C70" s="80"/>
      <c r="D70" s="81"/>
      <c r="E70" s="20" t="s">
        <v>40</v>
      </c>
      <c r="F70" s="14"/>
      <c r="G70" s="6">
        <v>1</v>
      </c>
      <c r="H70" s="6">
        <v>1</v>
      </c>
      <c r="I70" s="6">
        <v>1</v>
      </c>
      <c r="J70" s="6">
        <v>1</v>
      </c>
      <c r="K70" s="6">
        <v>1</v>
      </c>
      <c r="L70" s="6">
        <v>1</v>
      </c>
    </row>
    <row r="71" spans="1:45" ht="24" customHeight="1">
      <c r="A71" s="82"/>
      <c r="B71" s="83"/>
      <c r="C71" s="83"/>
      <c r="D71" s="84"/>
      <c r="E71" s="13"/>
      <c r="F71" s="10" t="s">
        <v>26</v>
      </c>
      <c r="G71" s="7">
        <v>1</v>
      </c>
      <c r="H71" s="7">
        <v>1</v>
      </c>
      <c r="I71" s="7">
        <v>1</v>
      </c>
      <c r="J71" s="7">
        <v>1</v>
      </c>
      <c r="K71" s="7">
        <v>1</v>
      </c>
      <c r="L71" s="7">
        <v>1</v>
      </c>
    </row>
    <row r="72" spans="1:45" ht="32.25" customHeight="1">
      <c r="A72" s="82"/>
      <c r="B72" s="83"/>
      <c r="C72" s="83"/>
      <c r="D72" s="84"/>
      <c r="E72" s="13"/>
      <c r="F72" s="10" t="s">
        <v>41</v>
      </c>
      <c r="G72" s="7">
        <v>1</v>
      </c>
      <c r="H72" s="7">
        <v>1</v>
      </c>
      <c r="I72" s="7">
        <v>1</v>
      </c>
      <c r="J72" s="7">
        <v>1</v>
      </c>
      <c r="K72" s="7">
        <v>1</v>
      </c>
      <c r="L72" s="7">
        <v>1</v>
      </c>
    </row>
    <row r="73" spans="1:45" ht="51.95" customHeight="1">
      <c r="A73" s="76"/>
      <c r="B73" s="77"/>
      <c r="C73" s="77"/>
      <c r="D73" s="78"/>
      <c r="E73" s="14"/>
      <c r="F73" s="10" t="s">
        <v>15</v>
      </c>
      <c r="G73" s="6">
        <v>1</v>
      </c>
      <c r="H73" s="6">
        <v>1</v>
      </c>
      <c r="I73" s="6">
        <v>1</v>
      </c>
      <c r="J73" s="6">
        <v>1</v>
      </c>
      <c r="K73" s="6">
        <v>1</v>
      </c>
      <c r="L73" s="6">
        <v>1</v>
      </c>
    </row>
    <row r="74" spans="1:45" ht="93.75" customHeight="1">
      <c r="A74" s="79" t="s">
        <v>42</v>
      </c>
      <c r="B74" s="80"/>
      <c r="C74" s="80"/>
      <c r="D74" s="81"/>
      <c r="E74" s="20" t="s">
        <v>43</v>
      </c>
      <c r="F74" s="14"/>
      <c r="G74" s="6">
        <v>60</v>
      </c>
      <c r="H74" s="6">
        <v>60</v>
      </c>
      <c r="I74" s="6">
        <v>60</v>
      </c>
      <c r="J74" s="6">
        <v>60</v>
      </c>
      <c r="K74" s="6">
        <v>60</v>
      </c>
      <c r="L74" s="6">
        <v>60</v>
      </c>
    </row>
    <row r="75" spans="1:45" ht="24.95" customHeight="1">
      <c r="A75" s="82"/>
      <c r="B75" s="83"/>
      <c r="C75" s="83"/>
      <c r="D75" s="84"/>
      <c r="E75" s="13"/>
      <c r="F75" s="10" t="s">
        <v>26</v>
      </c>
      <c r="G75" s="7">
        <v>60</v>
      </c>
      <c r="H75" s="7">
        <v>60</v>
      </c>
      <c r="I75" s="7">
        <v>60</v>
      </c>
      <c r="J75" s="22">
        <v>60</v>
      </c>
      <c r="K75" s="22">
        <v>60</v>
      </c>
      <c r="L75" s="22">
        <v>60</v>
      </c>
    </row>
    <row r="76" spans="1:45" ht="31.5" customHeight="1">
      <c r="A76" s="82"/>
      <c r="B76" s="83"/>
      <c r="C76" s="83"/>
      <c r="D76" s="84"/>
      <c r="E76" s="13"/>
      <c r="F76" s="10" t="s">
        <v>41</v>
      </c>
      <c r="G76" s="7">
        <v>60</v>
      </c>
      <c r="H76" s="7">
        <v>60</v>
      </c>
      <c r="I76" s="7">
        <v>60</v>
      </c>
      <c r="J76" s="22">
        <v>60</v>
      </c>
      <c r="K76" s="22">
        <v>60</v>
      </c>
      <c r="L76" s="22">
        <v>60</v>
      </c>
    </row>
    <row r="77" spans="1:45" ht="51.95" customHeight="1">
      <c r="A77" s="76"/>
      <c r="B77" s="77"/>
      <c r="C77" s="77"/>
      <c r="D77" s="78"/>
      <c r="E77" s="14"/>
      <c r="F77" s="10" t="s">
        <v>15</v>
      </c>
      <c r="G77" s="6">
        <v>60</v>
      </c>
      <c r="H77" s="6">
        <v>60</v>
      </c>
      <c r="I77" s="6">
        <v>60</v>
      </c>
      <c r="J77" s="23">
        <v>60</v>
      </c>
      <c r="K77" s="23">
        <v>60</v>
      </c>
      <c r="L77" s="23">
        <v>60</v>
      </c>
    </row>
    <row r="78" spans="1:45" ht="66.95" customHeight="1">
      <c r="A78" s="97" t="s">
        <v>44</v>
      </c>
      <c r="B78" s="98"/>
      <c r="C78" s="98"/>
      <c r="D78" s="99"/>
      <c r="E78" s="20" t="s">
        <v>45</v>
      </c>
      <c r="F78" s="14"/>
      <c r="G78" s="7">
        <v>3</v>
      </c>
      <c r="H78" s="7">
        <v>3</v>
      </c>
      <c r="I78" s="7">
        <v>3</v>
      </c>
      <c r="J78" s="24">
        <v>3</v>
      </c>
      <c r="K78" s="24">
        <v>3</v>
      </c>
      <c r="L78" s="24">
        <v>3</v>
      </c>
    </row>
    <row r="79" spans="1:45" ht="24" customHeight="1">
      <c r="A79" s="82"/>
      <c r="B79" s="83"/>
      <c r="C79" s="83"/>
      <c r="D79" s="84"/>
      <c r="E79" s="13"/>
      <c r="F79" s="10" t="s">
        <v>26</v>
      </c>
      <c r="G79" s="7">
        <v>3</v>
      </c>
      <c r="H79" s="7">
        <v>3</v>
      </c>
      <c r="I79" s="7">
        <v>3</v>
      </c>
      <c r="J79" s="24">
        <v>3</v>
      </c>
      <c r="K79" s="24">
        <v>3</v>
      </c>
      <c r="L79" s="24">
        <v>3</v>
      </c>
    </row>
    <row r="80" spans="1:45" ht="31.5" customHeight="1">
      <c r="A80" s="82"/>
      <c r="B80" s="83"/>
      <c r="C80" s="83"/>
      <c r="D80" s="84"/>
      <c r="E80" s="13"/>
      <c r="F80" s="10" t="s">
        <v>41</v>
      </c>
      <c r="G80" s="7">
        <v>3</v>
      </c>
      <c r="H80" s="7">
        <v>3</v>
      </c>
      <c r="I80" s="7">
        <v>3</v>
      </c>
      <c r="J80" s="24">
        <v>3</v>
      </c>
      <c r="K80" s="24">
        <v>3</v>
      </c>
      <c r="L80" s="24">
        <v>3</v>
      </c>
    </row>
    <row r="81" spans="1:14" ht="53.1" customHeight="1">
      <c r="A81" s="76"/>
      <c r="B81" s="77"/>
      <c r="C81" s="77"/>
      <c r="D81" s="78"/>
      <c r="E81" s="14"/>
      <c r="F81" s="10" t="s">
        <v>15</v>
      </c>
      <c r="G81" s="6">
        <v>3</v>
      </c>
      <c r="H81" s="6">
        <v>3</v>
      </c>
      <c r="I81" s="6">
        <v>3</v>
      </c>
      <c r="J81" s="68">
        <v>3</v>
      </c>
      <c r="K81" s="68">
        <v>3</v>
      </c>
      <c r="L81" s="68">
        <v>3</v>
      </c>
    </row>
    <row r="82" spans="1:14" ht="69" customHeight="1">
      <c r="A82" s="97" t="s">
        <v>46</v>
      </c>
      <c r="B82" s="98"/>
      <c r="C82" s="98"/>
      <c r="D82" s="99"/>
      <c r="E82" s="20" t="s">
        <v>47</v>
      </c>
      <c r="F82" s="14"/>
      <c r="G82" s="3">
        <v>5000</v>
      </c>
      <c r="H82" s="10">
        <v>0</v>
      </c>
      <c r="I82" s="10">
        <v>0</v>
      </c>
      <c r="J82" s="10" t="s">
        <v>2</v>
      </c>
      <c r="K82" s="10" t="s">
        <v>2</v>
      </c>
      <c r="L82" s="10" t="s">
        <v>2</v>
      </c>
    </row>
    <row r="83" spans="1:14" ht="24.95" customHeight="1">
      <c r="A83" s="82"/>
      <c r="B83" s="83"/>
      <c r="C83" s="83"/>
      <c r="D83" s="84"/>
      <c r="E83" s="13"/>
      <c r="F83" s="10" t="s">
        <v>26</v>
      </c>
      <c r="G83" s="28">
        <v>5000</v>
      </c>
      <c r="H83" s="13"/>
      <c r="I83" s="13"/>
      <c r="J83" s="13"/>
      <c r="K83" s="13"/>
      <c r="L83" s="13"/>
    </row>
    <row r="84" spans="1:14" ht="31.5" customHeight="1">
      <c r="A84" s="82"/>
      <c r="B84" s="83"/>
      <c r="C84" s="83"/>
      <c r="D84" s="84"/>
      <c r="E84" s="13"/>
      <c r="F84" s="10" t="s">
        <v>21</v>
      </c>
      <c r="G84" s="3">
        <v>5000</v>
      </c>
      <c r="H84" s="10" t="s">
        <v>2</v>
      </c>
      <c r="I84" s="10" t="s">
        <v>2</v>
      </c>
      <c r="J84" s="10" t="s">
        <v>2</v>
      </c>
      <c r="K84" s="10" t="s">
        <v>2</v>
      </c>
      <c r="L84" s="10" t="s">
        <v>2</v>
      </c>
    </row>
    <row r="85" spans="1:14" ht="53.1" customHeight="1">
      <c r="A85" s="76"/>
      <c r="B85" s="77"/>
      <c r="C85" s="77"/>
      <c r="D85" s="78"/>
      <c r="E85" s="14"/>
      <c r="F85" s="10" t="s">
        <v>15</v>
      </c>
      <c r="G85" s="3">
        <v>5000</v>
      </c>
      <c r="H85" s="1" t="s">
        <v>2</v>
      </c>
      <c r="I85" s="1" t="s">
        <v>2</v>
      </c>
      <c r="J85" s="1" t="s">
        <v>2</v>
      </c>
      <c r="K85" s="1" t="s">
        <v>2</v>
      </c>
      <c r="L85" s="1" t="s">
        <v>2</v>
      </c>
    </row>
    <row r="86" spans="1:14" ht="24" customHeight="1">
      <c r="A86" s="82"/>
      <c r="B86" s="83"/>
      <c r="C86" s="83"/>
      <c r="D86" s="84"/>
      <c r="E86" s="13"/>
      <c r="F86" s="10" t="s">
        <v>22</v>
      </c>
      <c r="G86" s="1" t="s">
        <v>2</v>
      </c>
      <c r="H86" s="10" t="s">
        <v>2</v>
      </c>
      <c r="I86" s="10" t="s">
        <v>2</v>
      </c>
      <c r="J86" s="10" t="s">
        <v>2</v>
      </c>
      <c r="K86" s="10" t="s">
        <v>2</v>
      </c>
      <c r="L86" s="10" t="s">
        <v>2</v>
      </c>
    </row>
    <row r="87" spans="1:14" ht="68.25" customHeight="1">
      <c r="A87" s="97" t="s">
        <v>48</v>
      </c>
      <c r="B87" s="98"/>
      <c r="C87" s="98"/>
      <c r="D87" s="99"/>
      <c r="E87" s="20" t="s">
        <v>49</v>
      </c>
      <c r="F87" s="14"/>
      <c r="G87" s="6">
        <v>50.5</v>
      </c>
      <c r="H87" s="14"/>
      <c r="I87" s="14"/>
      <c r="J87" s="14"/>
      <c r="K87" s="14"/>
      <c r="L87" s="14"/>
    </row>
    <row r="88" spans="1:14" ht="24.6" customHeight="1">
      <c r="A88" s="82"/>
      <c r="B88" s="83"/>
      <c r="C88" s="83"/>
      <c r="D88" s="84"/>
      <c r="E88" s="13"/>
      <c r="F88" s="10" t="s">
        <v>26</v>
      </c>
      <c r="G88" s="6">
        <v>50.5</v>
      </c>
      <c r="H88" s="13"/>
      <c r="I88" s="13"/>
      <c r="J88" s="13"/>
      <c r="K88" s="13"/>
      <c r="L88" s="13"/>
    </row>
    <row r="89" spans="1:14" ht="32.25" customHeight="1">
      <c r="A89" s="82"/>
      <c r="B89" s="83"/>
      <c r="C89" s="83"/>
      <c r="D89" s="84"/>
      <c r="E89" s="13"/>
      <c r="F89" s="10" t="s">
        <v>21</v>
      </c>
      <c r="G89" s="6">
        <v>50.5</v>
      </c>
      <c r="H89" s="13"/>
      <c r="I89" s="13"/>
      <c r="J89" s="13"/>
      <c r="K89" s="13"/>
      <c r="L89" s="13"/>
    </row>
    <row r="90" spans="1:14" ht="51.95" customHeight="1">
      <c r="A90" s="76"/>
      <c r="B90" s="77"/>
      <c r="C90" s="77"/>
      <c r="D90" s="78"/>
      <c r="E90" s="14"/>
      <c r="F90" s="10" t="s">
        <v>15</v>
      </c>
      <c r="G90" s="6">
        <v>50.5</v>
      </c>
      <c r="H90" s="14"/>
      <c r="I90" s="14"/>
      <c r="J90" s="14"/>
      <c r="K90" s="14"/>
      <c r="L90" s="14"/>
    </row>
    <row r="91" spans="1:14" s="51" customFormat="1" ht="66" customHeight="1">
      <c r="A91" s="94" t="s">
        <v>50</v>
      </c>
      <c r="B91" s="95"/>
      <c r="C91" s="95"/>
      <c r="D91" s="96"/>
      <c r="E91" s="47" t="s">
        <v>61</v>
      </c>
      <c r="F91" s="48"/>
      <c r="G91" s="41">
        <f>G99+G105</f>
        <v>13901.24</v>
      </c>
      <c r="H91" s="41">
        <f>H99+H105</f>
        <v>12364.37</v>
      </c>
      <c r="I91" s="41">
        <f>I99+I105</f>
        <v>12364.37</v>
      </c>
      <c r="J91" s="41">
        <f>J99+J105+J110</f>
        <v>23871.32</v>
      </c>
      <c r="K91" s="41">
        <f t="shared" ref="K91:L91" si="10">K99+K105+K110</f>
        <v>23871.32</v>
      </c>
      <c r="L91" s="41">
        <f t="shared" si="10"/>
        <v>23871.32</v>
      </c>
      <c r="M91" s="52">
        <f>SUM(G91:L91)</f>
        <v>110243.94</v>
      </c>
    </row>
    <row r="92" spans="1:14" ht="24.6" customHeight="1">
      <c r="A92" s="82"/>
      <c r="B92" s="83"/>
      <c r="C92" s="83"/>
      <c r="D92" s="84"/>
      <c r="E92" s="13"/>
      <c r="F92" s="10" t="s">
        <v>26</v>
      </c>
      <c r="G92" s="3">
        <f>G100+G106</f>
        <v>13451.24</v>
      </c>
      <c r="H92" s="3">
        <f>H93+H95</f>
        <v>11914.37</v>
      </c>
      <c r="I92" s="3">
        <f>I93+I95</f>
        <v>11914.37</v>
      </c>
      <c r="J92" s="3">
        <f>J93+J95</f>
        <v>23421.32</v>
      </c>
      <c r="K92" s="3">
        <f t="shared" ref="K92:L92" si="11">K93+K95</f>
        <v>23421.32</v>
      </c>
      <c r="L92" s="3">
        <f t="shared" si="11"/>
        <v>23421.32</v>
      </c>
      <c r="M92" s="19">
        <f>SUM(G92:L92)</f>
        <v>107543.94</v>
      </c>
      <c r="N92" s="39"/>
    </row>
    <row r="93" spans="1:14" ht="32.25" customHeight="1">
      <c r="A93" s="82"/>
      <c r="B93" s="83"/>
      <c r="C93" s="83"/>
      <c r="D93" s="84"/>
      <c r="E93" s="13"/>
      <c r="F93" s="10" t="s">
        <v>21</v>
      </c>
      <c r="G93" s="6">
        <f>G105</f>
        <v>485.17</v>
      </c>
      <c r="H93" s="6">
        <v>356</v>
      </c>
      <c r="I93" s="6">
        <v>356</v>
      </c>
      <c r="J93" s="6">
        <f>J107+J112</f>
        <v>11862.95</v>
      </c>
      <c r="K93" s="6">
        <f t="shared" ref="K93:L93" si="12">K107+K112</f>
        <v>11862.95</v>
      </c>
      <c r="L93" s="6">
        <f t="shared" si="12"/>
        <v>11862.95</v>
      </c>
      <c r="N93" s="39"/>
    </row>
    <row r="94" spans="1:14" ht="51.95" customHeight="1">
      <c r="A94" s="76"/>
      <c r="B94" s="77"/>
      <c r="C94" s="77"/>
      <c r="D94" s="78"/>
      <c r="E94" s="14"/>
      <c r="F94" s="10" t="s">
        <v>15</v>
      </c>
      <c r="G94" s="6">
        <f>G107</f>
        <v>485.17</v>
      </c>
      <c r="H94" s="6">
        <v>356</v>
      </c>
      <c r="I94" s="6">
        <v>356</v>
      </c>
      <c r="J94" s="6">
        <f>J108+J113</f>
        <v>11862.95</v>
      </c>
      <c r="K94" s="6">
        <f t="shared" ref="K94:L94" si="13">K108+K113</f>
        <v>11862.95</v>
      </c>
      <c r="L94" s="6">
        <f t="shared" si="13"/>
        <v>11862.95</v>
      </c>
    </row>
    <row r="95" spans="1:14" ht="24.6" customHeight="1">
      <c r="A95" s="82"/>
      <c r="B95" s="83"/>
      <c r="C95" s="83"/>
      <c r="D95" s="84"/>
      <c r="E95" s="13"/>
      <c r="F95" s="10" t="s">
        <v>22</v>
      </c>
      <c r="G95" s="3">
        <f>G100</f>
        <v>12966.07</v>
      </c>
      <c r="H95" s="3">
        <v>11558.37</v>
      </c>
      <c r="I95" s="3">
        <v>11558.37</v>
      </c>
      <c r="J95" s="3">
        <f>J101+J114</f>
        <v>11558.369999999999</v>
      </c>
      <c r="K95" s="3">
        <f t="shared" ref="K95:L95" si="14">K101+K114</f>
        <v>11558.369999999999</v>
      </c>
      <c r="L95" s="3">
        <f t="shared" si="14"/>
        <v>11558.369999999999</v>
      </c>
    </row>
    <row r="96" spans="1:14" ht="51.95" customHeight="1">
      <c r="A96" s="76"/>
      <c r="B96" s="77"/>
      <c r="C96" s="77"/>
      <c r="D96" s="78"/>
      <c r="E96" s="14"/>
      <c r="F96" s="10" t="s">
        <v>15</v>
      </c>
      <c r="G96" s="3">
        <f>G101</f>
        <v>12966.07</v>
      </c>
      <c r="H96" s="3">
        <v>11558.37</v>
      </c>
      <c r="I96" s="3">
        <v>11558.37</v>
      </c>
      <c r="J96" s="3">
        <v>11558.37</v>
      </c>
      <c r="K96" s="3">
        <v>11558.37</v>
      </c>
      <c r="L96" s="3">
        <v>11558.37</v>
      </c>
    </row>
    <row r="97" spans="1:12" ht="39" customHeight="1">
      <c r="A97" s="73"/>
      <c r="B97" s="74"/>
      <c r="C97" s="74"/>
      <c r="D97" s="75"/>
      <c r="E97" s="15"/>
      <c r="F97" s="18" t="s">
        <v>23</v>
      </c>
      <c r="G97" s="6">
        <v>450</v>
      </c>
      <c r="H97" s="6">
        <v>450</v>
      </c>
      <c r="I97" s="6">
        <v>450</v>
      </c>
      <c r="J97" s="6">
        <v>450</v>
      </c>
      <c r="K97" s="6">
        <v>450</v>
      </c>
      <c r="L97" s="6">
        <v>450</v>
      </c>
    </row>
    <row r="98" spans="1:12" ht="51.95" customHeight="1">
      <c r="A98" s="76"/>
      <c r="B98" s="77"/>
      <c r="C98" s="77"/>
      <c r="D98" s="78"/>
      <c r="E98" s="14"/>
      <c r="F98" s="10" t="s">
        <v>18</v>
      </c>
      <c r="G98" s="6">
        <v>450</v>
      </c>
      <c r="H98" s="6">
        <v>450</v>
      </c>
      <c r="I98" s="6">
        <v>450</v>
      </c>
      <c r="J98" s="6">
        <v>450</v>
      </c>
      <c r="K98" s="6">
        <v>450</v>
      </c>
      <c r="L98" s="6">
        <v>450</v>
      </c>
    </row>
    <row r="99" spans="1:12" ht="78.95" customHeight="1">
      <c r="A99" s="79" t="s">
        <v>51</v>
      </c>
      <c r="B99" s="80"/>
      <c r="C99" s="80"/>
      <c r="D99" s="81"/>
      <c r="E99" s="20" t="s">
        <v>52</v>
      </c>
      <c r="F99" s="14"/>
      <c r="G99" s="32">
        <f>G100+G103</f>
        <v>13416.07</v>
      </c>
      <c r="H99" s="3">
        <f>H100+H103</f>
        <v>12008.37</v>
      </c>
      <c r="I99" s="3">
        <f t="shared" ref="I99:J99" si="15">I100+I103</f>
        <v>12008.37</v>
      </c>
      <c r="J99" s="3">
        <f t="shared" si="15"/>
        <v>11402.74</v>
      </c>
      <c r="K99" s="3">
        <f t="shared" ref="K99:L99" si="16">K100+K103</f>
        <v>11402.74</v>
      </c>
      <c r="L99" s="3">
        <f t="shared" si="16"/>
        <v>11402.74</v>
      </c>
    </row>
    <row r="100" spans="1:12" ht="24.95" customHeight="1">
      <c r="A100" s="82"/>
      <c r="B100" s="83"/>
      <c r="C100" s="83"/>
      <c r="D100" s="84"/>
      <c r="E100" s="13"/>
      <c r="F100" s="10" t="s">
        <v>26</v>
      </c>
      <c r="G100" s="3">
        <v>12966.07</v>
      </c>
      <c r="H100" s="3">
        <v>11558.37</v>
      </c>
      <c r="I100" s="3">
        <v>11558.37</v>
      </c>
      <c r="J100" s="3">
        <v>10952.74</v>
      </c>
      <c r="K100" s="3">
        <v>10952.74</v>
      </c>
      <c r="L100" s="3">
        <v>10952.74</v>
      </c>
    </row>
    <row r="101" spans="1:12" ht="33.75" customHeight="1">
      <c r="A101" s="82"/>
      <c r="B101" s="83"/>
      <c r="C101" s="83"/>
      <c r="D101" s="84"/>
      <c r="E101" s="13"/>
      <c r="F101" s="10" t="s">
        <v>41</v>
      </c>
      <c r="G101" s="3">
        <v>12966.07</v>
      </c>
      <c r="H101" s="3">
        <v>11558.37</v>
      </c>
      <c r="I101" s="3">
        <v>11558.37</v>
      </c>
      <c r="J101" s="3">
        <v>10952.74</v>
      </c>
      <c r="K101" s="3">
        <v>10952.74</v>
      </c>
      <c r="L101" s="3">
        <v>10952.74</v>
      </c>
    </row>
    <row r="102" spans="1:12" ht="51.95" customHeight="1">
      <c r="A102" s="76"/>
      <c r="B102" s="77"/>
      <c r="C102" s="77"/>
      <c r="D102" s="78"/>
      <c r="E102" s="14"/>
      <c r="F102" s="10" t="s">
        <v>15</v>
      </c>
      <c r="G102" s="3">
        <v>12966.07</v>
      </c>
      <c r="H102" s="3">
        <v>11558.37</v>
      </c>
      <c r="I102" s="3">
        <v>11558.37</v>
      </c>
      <c r="J102" s="3">
        <v>10952.74</v>
      </c>
      <c r="K102" s="3">
        <v>10952.74</v>
      </c>
      <c r="L102" s="3">
        <v>10952.74</v>
      </c>
    </row>
    <row r="103" spans="1:12" ht="38.1" customHeight="1">
      <c r="A103" s="73"/>
      <c r="B103" s="74"/>
      <c r="C103" s="74"/>
      <c r="D103" s="75"/>
      <c r="E103" s="15"/>
      <c r="F103" s="18" t="s">
        <v>23</v>
      </c>
      <c r="G103" s="6">
        <v>450</v>
      </c>
      <c r="H103" s="6">
        <v>450</v>
      </c>
      <c r="I103" s="6">
        <v>450</v>
      </c>
      <c r="J103" s="6">
        <v>450</v>
      </c>
      <c r="K103" s="6">
        <v>450</v>
      </c>
      <c r="L103" s="6">
        <v>450</v>
      </c>
    </row>
    <row r="104" spans="1:12" ht="51.95" customHeight="1">
      <c r="A104" s="76"/>
      <c r="B104" s="77"/>
      <c r="C104" s="77"/>
      <c r="D104" s="78"/>
      <c r="E104" s="14"/>
      <c r="F104" s="10" t="s">
        <v>18</v>
      </c>
      <c r="G104" s="6">
        <v>450</v>
      </c>
      <c r="H104" s="6">
        <v>450</v>
      </c>
      <c r="I104" s="6">
        <v>450</v>
      </c>
      <c r="J104" s="6">
        <v>450</v>
      </c>
      <c r="K104" s="6">
        <v>450</v>
      </c>
      <c r="L104" s="6">
        <v>450</v>
      </c>
    </row>
    <row r="105" spans="1:12" ht="93.95" customHeight="1">
      <c r="A105" s="79" t="s">
        <v>53</v>
      </c>
      <c r="B105" s="80"/>
      <c r="C105" s="80"/>
      <c r="D105" s="81"/>
      <c r="E105" s="10" t="s">
        <v>65</v>
      </c>
      <c r="F105" s="14"/>
      <c r="G105" s="6">
        <v>485.17</v>
      </c>
      <c r="H105" s="6">
        <v>356</v>
      </c>
      <c r="I105" s="6">
        <v>356</v>
      </c>
      <c r="J105" s="6">
        <v>356</v>
      </c>
      <c r="K105" s="6">
        <v>356</v>
      </c>
      <c r="L105" s="6">
        <v>356</v>
      </c>
    </row>
    <row r="106" spans="1:12" ht="24" customHeight="1">
      <c r="A106" s="82"/>
      <c r="B106" s="83"/>
      <c r="C106" s="83"/>
      <c r="D106" s="84"/>
      <c r="E106" s="13"/>
      <c r="F106" s="10" t="s">
        <v>26</v>
      </c>
      <c r="G106" s="6">
        <v>485.17</v>
      </c>
      <c r="H106" s="6">
        <v>356</v>
      </c>
      <c r="I106" s="6">
        <v>356</v>
      </c>
      <c r="J106" s="6">
        <v>356</v>
      </c>
      <c r="K106" s="6">
        <v>356</v>
      </c>
      <c r="L106" s="6">
        <v>356</v>
      </c>
    </row>
    <row r="107" spans="1:12" ht="45.75" customHeight="1">
      <c r="A107" s="82"/>
      <c r="B107" s="83"/>
      <c r="C107" s="83"/>
      <c r="D107" s="84"/>
      <c r="E107" s="13"/>
      <c r="F107" s="10" t="s">
        <v>21</v>
      </c>
      <c r="G107" s="6">
        <v>485.17</v>
      </c>
      <c r="H107" s="6">
        <v>356</v>
      </c>
      <c r="I107" s="6">
        <v>356</v>
      </c>
      <c r="J107" s="6">
        <v>356</v>
      </c>
      <c r="K107" s="6">
        <v>356</v>
      </c>
      <c r="L107" s="6">
        <v>356</v>
      </c>
    </row>
    <row r="108" spans="1:12" ht="24" customHeight="1">
      <c r="A108" s="82"/>
      <c r="B108" s="83"/>
      <c r="C108" s="83"/>
      <c r="D108" s="84"/>
      <c r="E108" s="13"/>
      <c r="F108" s="10" t="s">
        <v>54</v>
      </c>
      <c r="G108" s="6">
        <v>485.17</v>
      </c>
      <c r="H108" s="6">
        <v>356</v>
      </c>
      <c r="I108" s="6">
        <v>356</v>
      </c>
      <c r="J108" s="6">
        <v>356</v>
      </c>
      <c r="K108" s="6">
        <v>356</v>
      </c>
      <c r="L108" s="6">
        <v>356</v>
      </c>
    </row>
    <row r="109" spans="1:12" ht="30" customHeight="1">
      <c r="A109" s="56"/>
      <c r="B109" s="57"/>
      <c r="C109" s="57"/>
      <c r="D109" s="58"/>
      <c r="E109" s="13"/>
      <c r="F109" s="44" t="s">
        <v>55</v>
      </c>
      <c r="G109" s="33"/>
      <c r="H109" s="6"/>
      <c r="I109" s="6"/>
      <c r="J109" s="6"/>
      <c r="K109" s="6"/>
      <c r="L109" s="6"/>
    </row>
    <row r="110" spans="1:12" ht="82.5" customHeight="1">
      <c r="A110" s="91" t="s">
        <v>63</v>
      </c>
      <c r="B110" s="92"/>
      <c r="C110" s="92"/>
      <c r="D110" s="93"/>
      <c r="E110" s="65" t="s">
        <v>64</v>
      </c>
      <c r="F110" s="44"/>
      <c r="G110" s="43"/>
      <c r="H110" s="6"/>
      <c r="I110" s="6"/>
      <c r="J110" s="6">
        <v>12112.58</v>
      </c>
      <c r="K110" s="6">
        <v>12112.58</v>
      </c>
      <c r="L110" s="6">
        <v>12112.58</v>
      </c>
    </row>
    <row r="111" spans="1:12" ht="47.25" customHeight="1">
      <c r="F111" s="10" t="s">
        <v>26</v>
      </c>
      <c r="G111" s="43"/>
      <c r="H111" s="6"/>
      <c r="I111" s="6"/>
      <c r="J111" s="6">
        <f>J112+J114</f>
        <v>12112.58</v>
      </c>
      <c r="K111" s="6">
        <f t="shared" ref="K111:L111" si="17">K112+K114</f>
        <v>12112.58</v>
      </c>
      <c r="L111" s="6">
        <f t="shared" si="17"/>
        <v>12112.58</v>
      </c>
    </row>
    <row r="112" spans="1:12" ht="30" customHeight="1">
      <c r="A112" s="56"/>
      <c r="B112" s="57"/>
      <c r="C112" s="57"/>
      <c r="D112" s="58"/>
      <c r="E112" s="56"/>
      <c r="F112" s="10" t="s">
        <v>21</v>
      </c>
      <c r="G112" s="43"/>
      <c r="H112" s="6"/>
      <c r="I112" s="6"/>
      <c r="J112" s="6">
        <v>11506.95</v>
      </c>
      <c r="K112" s="6">
        <v>11506.95</v>
      </c>
      <c r="L112" s="6">
        <v>11506.95</v>
      </c>
    </row>
    <row r="113" spans="1:13" ht="50.25" customHeight="1">
      <c r="A113" s="56"/>
      <c r="B113" s="57"/>
      <c r="C113" s="57"/>
      <c r="D113" s="58"/>
      <c r="E113" s="56"/>
      <c r="F113" s="10" t="s">
        <v>15</v>
      </c>
      <c r="G113" s="43"/>
      <c r="H113" s="6"/>
      <c r="I113" s="6"/>
      <c r="J113" s="6">
        <v>11506.95</v>
      </c>
      <c r="K113" s="6">
        <v>11506.95</v>
      </c>
      <c r="L113" s="6">
        <v>11506.95</v>
      </c>
    </row>
    <row r="114" spans="1:13" ht="48" customHeight="1">
      <c r="A114" s="73"/>
      <c r="B114" s="74"/>
      <c r="C114" s="74"/>
      <c r="D114" s="75"/>
      <c r="E114" s="59"/>
      <c r="F114" s="10" t="s">
        <v>22</v>
      </c>
      <c r="G114" s="60"/>
      <c r="H114" s="15"/>
      <c r="I114" s="15"/>
      <c r="J114" s="69">
        <v>605.63</v>
      </c>
      <c r="K114" s="69">
        <v>605.63</v>
      </c>
      <c r="L114" s="69">
        <v>605.63</v>
      </c>
    </row>
    <row r="115" spans="1:13" s="51" customFormat="1" ht="147.94999999999999" customHeight="1">
      <c r="A115" s="88" t="s">
        <v>56</v>
      </c>
      <c r="B115" s="89"/>
      <c r="C115" s="89"/>
      <c r="D115" s="90"/>
      <c r="E115" s="47" t="s">
        <v>62</v>
      </c>
      <c r="F115" s="50"/>
      <c r="G115" s="66">
        <v>3748.39</v>
      </c>
      <c r="H115" s="41">
        <v>3700.59</v>
      </c>
      <c r="I115" s="41">
        <v>3700.59</v>
      </c>
      <c r="J115" s="41">
        <v>3700.59</v>
      </c>
      <c r="K115" s="41">
        <v>3700.59</v>
      </c>
      <c r="L115" s="41">
        <v>3700.59</v>
      </c>
      <c r="M115" s="52">
        <f>G115+H115+I115+J115+K115+L115</f>
        <v>22251.34</v>
      </c>
    </row>
    <row r="116" spans="1:13" ht="24.95" customHeight="1">
      <c r="A116" s="82"/>
      <c r="B116" s="83"/>
      <c r="C116" s="83"/>
      <c r="D116" s="84"/>
      <c r="E116" s="13"/>
      <c r="F116" s="10" t="s">
        <v>26</v>
      </c>
      <c r="G116" s="32">
        <v>3748.39</v>
      </c>
      <c r="H116" s="5">
        <v>3700.59</v>
      </c>
      <c r="I116" s="5">
        <v>3700.59</v>
      </c>
      <c r="J116" s="5">
        <v>3700.59</v>
      </c>
      <c r="K116" s="5">
        <v>3700.59</v>
      </c>
      <c r="L116" s="5">
        <v>3700.59</v>
      </c>
    </row>
    <row r="117" spans="1:13" ht="24" customHeight="1">
      <c r="A117" s="82"/>
      <c r="B117" s="83"/>
      <c r="C117" s="83"/>
      <c r="D117" s="84"/>
      <c r="E117" s="13"/>
      <c r="F117" s="10" t="s">
        <v>41</v>
      </c>
      <c r="G117" s="32">
        <v>3748.39</v>
      </c>
      <c r="H117" s="5">
        <v>3700.59</v>
      </c>
      <c r="I117" s="5">
        <v>3700.59</v>
      </c>
      <c r="J117" s="5">
        <v>3700.59</v>
      </c>
      <c r="K117" s="5">
        <v>3700.59</v>
      </c>
      <c r="L117" s="5">
        <v>3700.59</v>
      </c>
    </row>
    <row r="118" spans="1:13" ht="89.85" customHeight="1">
      <c r="A118" s="76"/>
      <c r="B118" s="77"/>
      <c r="C118" s="77"/>
      <c r="D118" s="78"/>
      <c r="E118" s="14"/>
      <c r="F118" s="10" t="s">
        <v>15</v>
      </c>
      <c r="G118" s="32">
        <v>3748.39</v>
      </c>
      <c r="H118" s="3">
        <v>3700.59</v>
      </c>
      <c r="I118" s="3">
        <v>3700.59</v>
      </c>
      <c r="J118" s="3">
        <v>3700.59</v>
      </c>
      <c r="K118" s="3">
        <v>3700.59</v>
      </c>
      <c r="L118" s="3">
        <v>3700.59</v>
      </c>
    </row>
    <row r="119" spans="1:13" ht="19.5" customHeight="1">
      <c r="A119" s="85" t="s">
        <v>57</v>
      </c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</row>
    <row r="120" spans="1:13" ht="84" customHeight="1">
      <c r="A120" s="86" t="s">
        <v>69</v>
      </c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</row>
  </sheetData>
  <mergeCells count="111">
    <mergeCell ref="A1:L1"/>
    <mergeCell ref="A2:L2"/>
    <mergeCell ref="A3:D4"/>
    <mergeCell ref="E3:E4"/>
    <mergeCell ref="F3:F4"/>
    <mergeCell ref="G3:L3"/>
    <mergeCell ref="A5:D5"/>
    <mergeCell ref="A7:D7"/>
    <mergeCell ref="A18:D18"/>
    <mergeCell ref="A14:D14"/>
    <mergeCell ref="A15:D15"/>
    <mergeCell ref="A16:D16"/>
    <mergeCell ref="A17:D17"/>
    <mergeCell ref="A8:D8"/>
    <mergeCell ref="A9:D9"/>
    <mergeCell ref="A10:D10"/>
    <mergeCell ref="A11:D11"/>
    <mergeCell ref="A12:D12"/>
    <mergeCell ref="A13:D13"/>
    <mergeCell ref="A19:D19"/>
    <mergeCell ref="A20:D20"/>
    <mergeCell ref="A26:D26"/>
    <mergeCell ref="A29:D29"/>
    <mergeCell ref="A30:D30"/>
    <mergeCell ref="A31:D31"/>
    <mergeCell ref="A32:D32"/>
    <mergeCell ref="A33:D33"/>
    <mergeCell ref="A21:D21"/>
    <mergeCell ref="A22:D22"/>
    <mergeCell ref="A23:D23"/>
    <mergeCell ref="A24:D24"/>
    <mergeCell ref="A25:D25"/>
    <mergeCell ref="A27:D27"/>
    <mergeCell ref="A28:D28"/>
    <mergeCell ref="A34:D34"/>
    <mergeCell ref="A35:D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0:D60"/>
    <mergeCell ref="A65:D65"/>
    <mergeCell ref="A66:D66"/>
    <mergeCell ref="A67:D67"/>
    <mergeCell ref="A68:D68"/>
    <mergeCell ref="A69:D69"/>
    <mergeCell ref="A70:D70"/>
    <mergeCell ref="A71:D71"/>
    <mergeCell ref="A72:D72"/>
    <mergeCell ref="A61:D61"/>
    <mergeCell ref="A62:D62"/>
    <mergeCell ref="A63:D63"/>
    <mergeCell ref="A64:D64"/>
    <mergeCell ref="A73:D73"/>
    <mergeCell ref="A74:D74"/>
    <mergeCell ref="A75:D75"/>
    <mergeCell ref="A76:D76"/>
    <mergeCell ref="A77:D77"/>
    <mergeCell ref="A78:D78"/>
    <mergeCell ref="A79:D79"/>
    <mergeCell ref="A80:D80"/>
    <mergeCell ref="A81:D81"/>
    <mergeCell ref="A82:D82"/>
    <mergeCell ref="A83:D83"/>
    <mergeCell ref="A84:D84"/>
    <mergeCell ref="A85:D85"/>
    <mergeCell ref="A86:D86"/>
    <mergeCell ref="A87:D87"/>
    <mergeCell ref="A88:D88"/>
    <mergeCell ref="A89:D89"/>
    <mergeCell ref="A90:D90"/>
    <mergeCell ref="A95:D95"/>
    <mergeCell ref="A96:D96"/>
    <mergeCell ref="A97:D97"/>
    <mergeCell ref="A98:D98"/>
    <mergeCell ref="A99:D99"/>
    <mergeCell ref="A91:D91"/>
    <mergeCell ref="A92:D92"/>
    <mergeCell ref="A93:D93"/>
    <mergeCell ref="A94:D94"/>
    <mergeCell ref="A100:D100"/>
    <mergeCell ref="A101:D101"/>
    <mergeCell ref="A102:D102"/>
    <mergeCell ref="A103:D103"/>
    <mergeCell ref="A104:D104"/>
    <mergeCell ref="A105:D105"/>
    <mergeCell ref="A106:D106"/>
    <mergeCell ref="A107:D107"/>
    <mergeCell ref="A108:D108"/>
    <mergeCell ref="A119:L119"/>
    <mergeCell ref="A120:L120"/>
    <mergeCell ref="A114:D114"/>
    <mergeCell ref="A115:D115"/>
    <mergeCell ref="A116:D116"/>
    <mergeCell ref="A117:D117"/>
    <mergeCell ref="A118:D118"/>
    <mergeCell ref="A110:D110"/>
  </mergeCells>
  <pageMargins left="0.27559055118110237" right="0.19685039370078741" top="0.27559055118110237" bottom="0.74803149606299213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2022-03-22T06:10:38Z</cp:lastPrinted>
  <dcterms:created xsi:type="dcterms:W3CDTF">2021-09-14T19:21:46Z</dcterms:created>
  <dcterms:modified xsi:type="dcterms:W3CDTF">2022-03-22T13:31:08Z</dcterms:modified>
</cp:coreProperties>
</file>