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8" yWindow="-108" windowWidth="17496" windowHeight="10440"/>
  </bookViews>
  <sheets>
    <sheet name="Table 1" sheetId="1" r:id="rId1"/>
  </sheets>
  <definedNames>
    <definedName name="_1.1.4">'Table 1'!$A$50</definedName>
  </definedNames>
  <calcPr calcId="125725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9" i="1"/>
  <c r="H24"/>
  <c r="H27"/>
  <c r="H45"/>
  <c r="H44" s="1"/>
  <c r="H49"/>
  <c r="H47"/>
  <c r="H75"/>
  <c r="H74" s="1"/>
  <c r="H79"/>
  <c r="H77"/>
  <c r="H69"/>
  <c r="H68" s="1"/>
  <c r="H71"/>
  <c r="H73"/>
  <c r="G116"/>
  <c r="G117" s="1"/>
  <c r="G133"/>
  <c r="G33"/>
  <c r="G25" l="1"/>
  <c r="G26"/>
  <c r="G16" s="1"/>
  <c r="G29"/>
  <c r="G19" s="1"/>
  <c r="G51"/>
  <c r="G50" s="1"/>
  <c r="G55"/>
  <c r="G130"/>
  <c r="G93"/>
  <c r="G92" s="1"/>
  <c r="G95"/>
  <c r="G41"/>
  <c r="G43"/>
  <c r="G45"/>
  <c r="G44" s="1"/>
  <c r="G49"/>
  <c r="G47"/>
  <c r="J87"/>
  <c r="K87"/>
  <c r="L87"/>
  <c r="G84"/>
  <c r="G105"/>
  <c r="G109"/>
  <c r="G82" l="1"/>
  <c r="H135"/>
  <c r="I135"/>
  <c r="J135"/>
  <c r="K135"/>
  <c r="L135"/>
  <c r="H129"/>
  <c r="H128" s="1"/>
  <c r="I129"/>
  <c r="I128" s="1"/>
  <c r="J129"/>
  <c r="J128" s="1"/>
  <c r="K129"/>
  <c r="K128" s="1"/>
  <c r="L129"/>
  <c r="L128" s="1"/>
  <c r="H131"/>
  <c r="I131"/>
  <c r="J131"/>
  <c r="K131"/>
  <c r="L131"/>
  <c r="H132"/>
  <c r="I133"/>
  <c r="I132" s="1"/>
  <c r="J133"/>
  <c r="J132" s="1"/>
  <c r="K133"/>
  <c r="K132" s="1"/>
  <c r="L133"/>
  <c r="L132" s="1"/>
  <c r="G132"/>
  <c r="G135"/>
  <c r="G129"/>
  <c r="G128" s="1"/>
  <c r="G131"/>
  <c r="H114"/>
  <c r="H115" s="1"/>
  <c r="I114"/>
  <c r="J114"/>
  <c r="J115" s="1"/>
  <c r="K114"/>
  <c r="K115" s="1"/>
  <c r="L114"/>
  <c r="L115" s="1"/>
  <c r="G114"/>
  <c r="G115" s="1"/>
  <c r="H112"/>
  <c r="H113" s="1"/>
  <c r="I112"/>
  <c r="I113" s="1"/>
  <c r="J112"/>
  <c r="K112"/>
  <c r="L112"/>
  <c r="L113" s="1"/>
  <c r="G112"/>
  <c r="J121"/>
  <c r="K121"/>
  <c r="L121"/>
  <c r="J119"/>
  <c r="J118" s="1"/>
  <c r="K119"/>
  <c r="K118" s="1"/>
  <c r="L119"/>
  <c r="L118" s="1"/>
  <c r="J127"/>
  <c r="K127"/>
  <c r="L127"/>
  <c r="J125"/>
  <c r="J124" s="1"/>
  <c r="K125"/>
  <c r="K124" s="1"/>
  <c r="L125"/>
  <c r="L124" s="1"/>
  <c r="H125"/>
  <c r="H124" s="1"/>
  <c r="I125"/>
  <c r="I124" s="1"/>
  <c r="H127"/>
  <c r="I127"/>
  <c r="G125"/>
  <c r="G124" s="1"/>
  <c r="G127"/>
  <c r="H119"/>
  <c r="H118" s="1"/>
  <c r="I119"/>
  <c r="I118" s="1"/>
  <c r="H121"/>
  <c r="I121"/>
  <c r="G119"/>
  <c r="G118" s="1"/>
  <c r="G121"/>
  <c r="L84"/>
  <c r="L85" s="1"/>
  <c r="J84"/>
  <c r="J85" s="1"/>
  <c r="K84"/>
  <c r="K85" s="1"/>
  <c r="J82"/>
  <c r="J83" s="1"/>
  <c r="K82"/>
  <c r="L82"/>
  <c r="L83" s="1"/>
  <c r="I82"/>
  <c r="I83" s="1"/>
  <c r="H82"/>
  <c r="I84"/>
  <c r="I85" s="1"/>
  <c r="H84"/>
  <c r="H85" s="1"/>
  <c r="G85"/>
  <c r="J91"/>
  <c r="K91"/>
  <c r="L91"/>
  <c r="J86"/>
  <c r="K86"/>
  <c r="L86"/>
  <c r="H91"/>
  <c r="I91"/>
  <c r="H87"/>
  <c r="H86" s="1"/>
  <c r="I87"/>
  <c r="I86" s="1"/>
  <c r="J89"/>
  <c r="K89"/>
  <c r="L89"/>
  <c r="I89"/>
  <c r="G89"/>
  <c r="J24"/>
  <c r="K24"/>
  <c r="K14" s="1"/>
  <c r="K15" s="1"/>
  <c r="L24"/>
  <c r="L14" s="1"/>
  <c r="L15" s="1"/>
  <c r="J27"/>
  <c r="J28" s="1"/>
  <c r="K27"/>
  <c r="L27"/>
  <c r="I27"/>
  <c r="I28" s="1"/>
  <c r="I24"/>
  <c r="H25"/>
  <c r="H28"/>
  <c r="J33"/>
  <c r="J32" s="1"/>
  <c r="K33"/>
  <c r="K32" s="1"/>
  <c r="L33"/>
  <c r="L32" s="1"/>
  <c r="I37"/>
  <c r="J37"/>
  <c r="K37"/>
  <c r="L37"/>
  <c r="H37"/>
  <c r="G37"/>
  <c r="G28" s="1"/>
  <c r="J39"/>
  <c r="K39"/>
  <c r="L39"/>
  <c r="H30"/>
  <c r="H31" s="1"/>
  <c r="I30"/>
  <c r="I31" s="1"/>
  <c r="J30"/>
  <c r="J31" s="1"/>
  <c r="K30"/>
  <c r="K31" s="1"/>
  <c r="L30"/>
  <c r="L31" s="1"/>
  <c r="G30"/>
  <c r="G31" s="1"/>
  <c r="G53"/>
  <c r="G40"/>
  <c r="H33"/>
  <c r="H32" s="1"/>
  <c r="I33"/>
  <c r="I32" s="1"/>
  <c r="G32"/>
  <c r="H39"/>
  <c r="I39"/>
  <c r="G39"/>
  <c r="G107"/>
  <c r="G104"/>
  <c r="G91"/>
  <c r="G87"/>
  <c r="G86" s="1"/>
  <c r="H83" l="1"/>
  <c r="H14"/>
  <c r="J14"/>
  <c r="J15" s="1"/>
  <c r="G111"/>
  <c r="G110" s="1"/>
  <c r="G83"/>
  <c r="G15"/>
  <c r="G14" s="1"/>
  <c r="G27"/>
  <c r="G18"/>
  <c r="L28"/>
  <c r="L17"/>
  <c r="K111"/>
  <c r="K110" s="1"/>
  <c r="H17"/>
  <c r="H18" s="1"/>
  <c r="G113"/>
  <c r="I20"/>
  <c r="I21" s="1"/>
  <c r="I14"/>
  <c r="I15" s="1"/>
  <c r="J111"/>
  <c r="J110" s="1"/>
  <c r="H15"/>
  <c r="J17"/>
  <c r="J13" s="1"/>
  <c r="K81"/>
  <c r="K80" s="1"/>
  <c r="L23"/>
  <c r="L22" s="1"/>
  <c r="J113"/>
  <c r="K23"/>
  <c r="K22" s="1"/>
  <c r="I111"/>
  <c r="I110" s="1"/>
  <c r="K17"/>
  <c r="I17"/>
  <c r="G20"/>
  <c r="G21" s="1"/>
  <c r="J20"/>
  <c r="J21" s="1"/>
  <c r="J81"/>
  <c r="J80" s="1"/>
  <c r="K83"/>
  <c r="K113"/>
  <c r="K20"/>
  <c r="K21" s="1"/>
  <c r="L111"/>
  <c r="L110" s="1"/>
  <c r="H111"/>
  <c r="H110" s="1"/>
  <c r="I115"/>
  <c r="L20"/>
  <c r="L21" s="1"/>
  <c r="H20"/>
  <c r="H21" s="1"/>
  <c r="I81"/>
  <c r="I80" s="1"/>
  <c r="H81"/>
  <c r="H80" s="1"/>
  <c r="L81"/>
  <c r="L80" s="1"/>
  <c r="H23"/>
  <c r="H22" s="1"/>
  <c r="K28"/>
  <c r="J23"/>
  <c r="J22" s="1"/>
  <c r="I23"/>
  <c r="I22" s="1"/>
  <c r="G81"/>
  <c r="J12" l="1"/>
  <c r="H13"/>
  <c r="H12" s="1"/>
  <c r="J18"/>
  <c r="L18"/>
  <c r="L13"/>
  <c r="L12" s="1"/>
  <c r="K18"/>
  <c r="K13"/>
  <c r="K12" s="1"/>
  <c r="I18"/>
  <c r="I13"/>
  <c r="I12" s="1"/>
  <c r="G80"/>
  <c r="G23" l="1"/>
  <c r="G24"/>
  <c r="G22" l="1"/>
  <c r="G17"/>
  <c r="G13" s="1"/>
  <c r="G12" l="1"/>
</calcChain>
</file>

<file path=xl/sharedStrings.xml><?xml version="1.0" encoding="utf-8"?>
<sst xmlns="http://schemas.openxmlformats.org/spreadsheetml/2006/main" count="160" uniqueCount="68">
  <si>
    <t>бюджет Апанасенковского муниципального округа Ставропольского края
(далее - бюджет округа), в т.ч.</t>
  </si>
  <si>
    <t>№ п/п</t>
  </si>
  <si>
    <t>Объемы финансового обеспечения по годам (тыс. рублей)</t>
  </si>
  <si>
    <t>2024 г</t>
  </si>
  <si>
    <t>2025 г</t>
  </si>
  <si>
    <t>2026 г</t>
  </si>
  <si>
    <t>средства краевого бюджета,</t>
  </si>
  <si>
    <t>средства бюджета округа,</t>
  </si>
  <si>
    <t>1.1</t>
  </si>
  <si>
    <t>средства краевого бюджета</t>
  </si>
  <si>
    <t>средства бюджета округа</t>
  </si>
  <si>
    <t>1.1.1</t>
  </si>
  <si>
    <t>бюджет округа, в т.ч.</t>
  </si>
  <si>
    <t>1.1.2</t>
  </si>
  <si>
    <t>1.1.4</t>
  </si>
  <si>
    <t>1.1.5</t>
  </si>
  <si>
    <t>1.2</t>
  </si>
  <si>
    <t>1.2.1</t>
  </si>
  <si>
    <t>1.2.2</t>
  </si>
  <si>
    <t>1.2.3</t>
  </si>
  <si>
    <t>1.2.4</t>
  </si>
  <si>
    <t>1.3</t>
  </si>
  <si>
    <t>1.3.1</t>
  </si>
  <si>
    <t>1.3.2</t>
  </si>
  <si>
    <t>1.4</t>
  </si>
  <si>
    <t>Основное мероприятие 2.
«Предоставление мер социальной поддержки педагогическим работникам образовательных учреждений»</t>
  </si>
  <si>
    <t>1.1.6</t>
  </si>
  <si>
    <t>1.</t>
  </si>
  <si>
    <t>1.4.1</t>
  </si>
  <si>
    <t xml:space="preserve">Основное мероприятие 1. «Обеспечение реализации Программы» </t>
  </si>
  <si>
    <t>Наименование программы, подпрограммы программы, основного мероприятия
подпрограммы программы</t>
  </si>
  <si>
    <t>Источники финансового обеспечения по
ответственному исполнителю,  программы, подпрограммы программы, основному мероприятию подпрограммы программы</t>
  </si>
  <si>
    <t>Региональный проект
«Культурная среда»</t>
  </si>
  <si>
    <t>Основное мероприятие 2.
«Организация и проведение информационно- познавательных, досуговых мероприятий общедоступными библиотеками Апанасенковского муниципального округа»</t>
  </si>
  <si>
    <t>Основное мероприятие 3.
«Организация, проведение окружного конкурса профессионального мастерства «Лучший библиотекарь»</t>
  </si>
  <si>
    <t>2027 г</t>
  </si>
  <si>
    <t>2028 г</t>
  </si>
  <si>
    <t>2029 г</t>
  </si>
  <si>
    <t xml:space="preserve"> </t>
  </si>
  <si>
    <t>Основное мероприятие 6. «Организация и проведение мероприятий событийного туризма»</t>
  </si>
  <si>
    <t>1.1.3</t>
  </si>
  <si>
    <t>1.1.7</t>
  </si>
  <si>
    <t>Основное мероприятие 5.
Региональный проект
«Творческие люди»</t>
  </si>
  <si>
    <t>1.2.5</t>
  </si>
  <si>
    <t>в т.ч. предусмотренные: Управлению культуры, туризма, информационной и молодежной политики ААМО СК</t>
  </si>
  <si>
    <t>Программа «Сохранение, развитие культуры
и искусства», всего:</t>
  </si>
  <si>
    <t>в т.ч. предусмотренные соисполнителю: территориальному отделу с.Воздвиженского ААМО СК</t>
  </si>
  <si>
    <t xml:space="preserve">средства участников программы, </t>
  </si>
  <si>
    <t>в т.ч. средства индивидуальных предпринимателей, физических лиц</t>
  </si>
  <si>
    <t>Основное мероприятие 1.
«Организация деятельности клубных формирований и формирований
самодеятельного народного творчества», всего:</t>
  </si>
  <si>
    <t>средства  бюджета округа,</t>
  </si>
  <si>
    <t>Основное мероприятие 4.
«Проведение мероприятий по обеспечению сохранения объектов культурного наследия»</t>
  </si>
  <si>
    <t>Основное мероприятие 4.
«Организация участников волонтерского движения
«Волонтеры культуры»</t>
  </si>
  <si>
    <t>Подпрограмма 1:
«Организация культурно- досуговой деятельности в Апанасенковском муниципальном округе», всего:</t>
  </si>
  <si>
    <t>Подпрограмма 2
«Развитие системы библиотечного обслуживания населения Апанасенковского муниципального округа», всего:</t>
  </si>
  <si>
    <t>Подпрограмма 3
«Развитие дополнительного образования в Апанасенковском муниципальном округе», всего:</t>
  </si>
  <si>
    <t>Основное мероприятие 2.
«Организация и проведение культурно-массовых мероприятий учреждениями культурно-досугового типа в Апанасенковском муниципальном округе»</t>
  </si>
  <si>
    <t>Основное мероприятие 1
«Осуществление библиотечного, библиографического и информационного обслуживания населения»</t>
  </si>
  <si>
    <t>Подпрограмма 4
«Обеспечение реализации муниципальной программы Апанасенковского муниципального округа Ставропольского края
«Сохранение, развитие культуры и искусства» и
общепрограммные мероприятия», всего:</t>
  </si>
  <si>
    <t>1.1.8</t>
  </si>
  <si>
    <t>Основное мероприятие 8. «Капитальный ремонт зданий и сооружений, благоустройство территории муниципальных учреждений культуры Апанасенковского муниципального округа Ставропольского края»</t>
  </si>
  <si>
    <t>Основное мероприятие 1.
«Реализация дополнительных общеобразовательных, предпрофессиональных  и общеразвивающих программ»</t>
  </si>
  <si>
    <t>Основное мероприятие 3.   «Укрепление материально-технической базы муниципальных учреждений культуры Апанасенковского муниципального округа Ставропольского края»</t>
  </si>
  <si>
    <t>Основное мероприятие 7. «Государственная поддержка муниципальных учреждений культуры, находящихся в сельской местности, в Апанасенковском муниципальном округе Ставропольского края»</t>
  </si>
  <si>
    <t>».</t>
  </si>
  <si>
    <t>____________________________</t>
  </si>
  <si>
    <t xml:space="preserve">  ОБЪЕМЫ И ИСТОЧНИКИ                                                      
финансового обеспечения программы</t>
  </si>
  <si>
    <r>
      <t xml:space="preserve">                                 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   Таблица 3</t>
    </r>
  </si>
</sst>
</file>

<file path=xl/styles.xml><?xml version="1.0" encoding="utf-8"?>
<styleSheet xmlns="http://schemas.openxmlformats.org/spreadsheetml/2006/main">
  <numFmts count="1">
    <numFmt numFmtId="164" formatCode="0."/>
  </numFmts>
  <fonts count="4">
    <font>
      <sz val="10"/>
      <color rgb="FF000000"/>
      <name val="Times New Roman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center" vertical="top" shrinkToFit="1"/>
    </xf>
    <xf numFmtId="0" fontId="2" fillId="0" borderId="0" xfId="0" applyFont="1" applyFill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left" vertical="top" indent="2" shrinkToFit="1"/>
    </xf>
    <xf numFmtId="2" fontId="1" fillId="0" borderId="1" xfId="0" applyNumberFormat="1" applyFont="1" applyFill="1" applyBorder="1" applyAlignment="1">
      <alignment horizontal="left" vertical="center" indent="2" shrinkToFit="1"/>
    </xf>
    <xf numFmtId="2" fontId="1" fillId="0" borderId="1" xfId="0" applyNumberFormat="1" applyFont="1" applyFill="1" applyBorder="1" applyAlignment="1">
      <alignment horizontal="left" vertical="top" indent="3" shrinkToFit="1"/>
    </xf>
    <xf numFmtId="0" fontId="2" fillId="3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left" vertical="center" indent="3" shrinkToFit="1"/>
    </xf>
    <xf numFmtId="4" fontId="1" fillId="0" borderId="14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 shrinkToFit="1"/>
    </xf>
    <xf numFmtId="2" fontId="1" fillId="0" borderId="9" xfId="0" applyNumberFormat="1" applyFont="1" applyFill="1" applyBorder="1" applyAlignment="1">
      <alignment horizontal="left" vertical="top" indent="2" shrinkToFit="1"/>
    </xf>
    <xf numFmtId="2" fontId="1" fillId="0" borderId="18" xfId="0" applyNumberFormat="1" applyFont="1" applyFill="1" applyBorder="1" applyAlignment="1">
      <alignment horizontal="center" vertical="center" shrinkToFit="1"/>
    </xf>
    <xf numFmtId="2" fontId="1" fillId="0" borderId="19" xfId="0" applyNumberFormat="1" applyFont="1" applyFill="1" applyBorder="1" applyAlignment="1">
      <alignment horizontal="center" vertical="center" shrinkToFi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top" shrinkToFit="1"/>
    </xf>
    <xf numFmtId="4" fontId="1" fillId="5" borderId="1" xfId="0" applyNumberFormat="1" applyFont="1" applyFill="1" applyBorder="1" applyAlignment="1">
      <alignment horizontal="center" vertical="center" shrinkToFit="1"/>
    </xf>
    <xf numFmtId="4" fontId="1" fillId="5" borderId="13" xfId="0" applyNumberFormat="1" applyFont="1" applyFill="1" applyBorder="1" applyAlignment="1">
      <alignment horizontal="center" vertical="center"/>
    </xf>
    <xf numFmtId="4" fontId="1" fillId="5" borderId="9" xfId="0" applyNumberFormat="1" applyFont="1" applyFill="1" applyBorder="1" applyAlignment="1">
      <alignment horizontal="center" vertical="center" shrinkToFit="1"/>
    </xf>
    <xf numFmtId="4" fontId="1" fillId="5" borderId="1" xfId="0" applyNumberFormat="1" applyFont="1" applyFill="1" applyBorder="1" applyAlignment="1">
      <alignment horizontal="center" vertical="top" shrinkToFit="1"/>
    </xf>
    <xf numFmtId="2" fontId="1" fillId="5" borderId="1" xfId="0" applyNumberFormat="1" applyFont="1" applyFill="1" applyBorder="1" applyAlignment="1">
      <alignment horizontal="center" vertical="center" shrinkToFit="1"/>
    </xf>
    <xf numFmtId="2" fontId="1" fillId="5" borderId="1" xfId="0" applyNumberFormat="1" applyFont="1" applyFill="1" applyBorder="1" applyAlignment="1">
      <alignment horizontal="center" vertical="top" shrinkToFit="1"/>
    </xf>
    <xf numFmtId="2" fontId="1" fillId="5" borderId="8" xfId="0" applyNumberFormat="1" applyFont="1" applyFill="1" applyBorder="1" applyAlignment="1">
      <alignment horizontal="center" vertical="center" shrinkToFit="1"/>
    </xf>
    <xf numFmtId="2" fontId="1" fillId="5" borderId="18" xfId="0" applyNumberFormat="1" applyFont="1" applyFill="1" applyBorder="1" applyAlignment="1">
      <alignment horizontal="center" vertical="center" shrinkToFit="1"/>
    </xf>
    <xf numFmtId="0" fontId="2" fillId="5" borderId="0" xfId="0" applyFont="1" applyFill="1" applyBorder="1" applyAlignment="1">
      <alignment horizontal="left" vertical="top"/>
    </xf>
    <xf numFmtId="4" fontId="1" fillId="5" borderId="14" xfId="0" applyNumberFormat="1" applyFont="1" applyFill="1" applyBorder="1" applyAlignment="1">
      <alignment horizontal="center" vertical="center"/>
    </xf>
    <xf numFmtId="4" fontId="1" fillId="5" borderId="20" xfId="0" applyNumberFormat="1" applyFont="1" applyFill="1" applyBorder="1" applyAlignment="1">
      <alignment horizontal="center" vertical="center"/>
    </xf>
    <xf numFmtId="2" fontId="1" fillId="5" borderId="9" xfId="0" applyNumberFormat="1" applyFont="1" applyFill="1" applyBorder="1" applyAlignment="1">
      <alignment horizontal="left" vertical="top" indent="2" shrinkToFit="1"/>
    </xf>
    <xf numFmtId="2" fontId="1" fillId="5" borderId="1" xfId="0" applyNumberFormat="1" applyFont="1" applyFill="1" applyBorder="1" applyAlignment="1">
      <alignment horizontal="left" vertical="top" indent="2" shrinkToFit="1"/>
    </xf>
    <xf numFmtId="2" fontId="1" fillId="5" borderId="1" xfId="0" applyNumberFormat="1" applyFont="1" applyFill="1" applyBorder="1" applyAlignment="1">
      <alignment horizontal="left" vertical="center" indent="2" shrinkToFit="1"/>
    </xf>
    <xf numFmtId="2" fontId="1" fillId="5" borderId="1" xfId="0" applyNumberFormat="1" applyFont="1" applyFill="1" applyBorder="1" applyAlignment="1">
      <alignment horizontal="left" vertical="top" indent="3" shrinkToFit="1"/>
    </xf>
    <xf numFmtId="2" fontId="1" fillId="5" borderId="1" xfId="0" applyNumberFormat="1" applyFont="1" applyFill="1" applyBorder="1" applyAlignment="1">
      <alignment horizontal="left" vertical="center" indent="3" shrinkToFit="1"/>
    </xf>
    <xf numFmtId="0" fontId="1" fillId="0" borderId="9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vertical="top" wrapText="1"/>
    </xf>
    <xf numFmtId="0" fontId="1" fillId="0" borderId="1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wrapText="1"/>
    </xf>
    <xf numFmtId="0" fontId="1" fillId="0" borderId="10" xfId="0" applyFont="1" applyFill="1" applyBorder="1" applyAlignment="1">
      <alignment horizontal="left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center" vertical="center" shrinkToFit="1"/>
    </xf>
    <xf numFmtId="2" fontId="1" fillId="5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49" fontId="1" fillId="5" borderId="10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 vertical="center" indent="2" shrinkToFit="1"/>
    </xf>
    <xf numFmtId="0" fontId="2" fillId="2" borderId="0" xfId="0" applyFont="1" applyFill="1" applyBorder="1" applyAlignment="1">
      <alignment horizontal="left" vertical="top"/>
    </xf>
    <xf numFmtId="4" fontId="1" fillId="5" borderId="21" xfId="0" applyNumberFormat="1" applyFont="1" applyFill="1" applyBorder="1" applyAlignment="1">
      <alignment horizontal="center" vertical="center"/>
    </xf>
    <xf numFmtId="4" fontId="1" fillId="5" borderId="18" xfId="0" applyNumberFormat="1" applyFont="1" applyFill="1" applyBorder="1" applyAlignment="1">
      <alignment horizontal="center" vertical="center" shrinkToFit="1"/>
    </xf>
    <xf numFmtId="49" fontId="1" fillId="0" borderId="10" xfId="0" applyNumberFormat="1" applyFont="1" applyFill="1" applyBorder="1" applyAlignment="1">
      <alignment horizontal="left" wrapText="1"/>
    </xf>
    <xf numFmtId="49" fontId="1" fillId="0" borderId="11" xfId="0" applyNumberFormat="1" applyFont="1" applyFill="1" applyBorder="1" applyAlignment="1">
      <alignment horizontal="left" wrapText="1"/>
    </xf>
    <xf numFmtId="49" fontId="1" fillId="0" borderId="12" xfId="0" applyNumberFormat="1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" fontId="1" fillId="0" borderId="10" xfId="0" applyNumberFormat="1" applyFont="1" applyFill="1" applyBorder="1" applyAlignment="1">
      <alignment horizontal="center" vertical="top" shrinkToFit="1"/>
    </xf>
    <xf numFmtId="1" fontId="1" fillId="0" borderId="11" xfId="0" applyNumberFormat="1" applyFont="1" applyFill="1" applyBorder="1" applyAlignment="1">
      <alignment horizontal="center" vertical="top" shrinkToFit="1"/>
    </xf>
    <xf numFmtId="1" fontId="1" fillId="0" borderId="12" xfId="0" applyNumberFormat="1" applyFont="1" applyFill="1" applyBorder="1" applyAlignment="1">
      <alignment horizontal="center" vertical="top" shrinkToFit="1"/>
    </xf>
    <xf numFmtId="164" fontId="1" fillId="0" borderId="10" xfId="0" applyNumberFormat="1" applyFont="1" applyFill="1" applyBorder="1" applyAlignment="1">
      <alignment horizontal="center" vertical="center" shrinkToFit="1"/>
    </xf>
    <xf numFmtId="164" fontId="1" fillId="0" borderId="11" xfId="0" applyNumberFormat="1" applyFont="1" applyFill="1" applyBorder="1" applyAlignment="1">
      <alignment horizontal="center" vertical="center" shrinkToFit="1"/>
    </xf>
    <xf numFmtId="164" fontId="1" fillId="0" borderId="12" xfId="0" applyNumberFormat="1" applyFont="1" applyFill="1" applyBorder="1" applyAlignment="1">
      <alignment horizontal="center" vertical="center" shrinkToFi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 vertical="top" wrapText="1" indent="6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137"/>
  <sheetViews>
    <sheetView tabSelected="1" zoomScale="80" zoomScaleNormal="80" workbookViewId="0">
      <selection activeCell="I10" sqref="I10"/>
    </sheetView>
  </sheetViews>
  <sheetFormatPr defaultColWidth="9.33203125" defaultRowHeight="13.2"/>
  <cols>
    <col min="1" max="1" width="8" style="6" customWidth="1"/>
    <col min="2" max="2" width="1.6640625" style="6" hidden="1" customWidth="1"/>
    <col min="3" max="3" width="2.109375" style="6" hidden="1" customWidth="1"/>
    <col min="4" max="4" width="1.109375" style="6" hidden="1" customWidth="1"/>
    <col min="5" max="5" width="35.109375" style="6" customWidth="1"/>
    <col min="6" max="6" width="26.109375" style="6" customWidth="1"/>
    <col min="7" max="7" width="17.77734375" style="6" customWidth="1"/>
    <col min="8" max="8" width="14.33203125" style="6" customWidth="1"/>
    <col min="9" max="9" width="15.6640625" style="30" customWidth="1"/>
    <col min="10" max="10" width="14.6640625" style="30" customWidth="1"/>
    <col min="11" max="12" width="15.109375" style="6" customWidth="1"/>
    <col min="13" max="13" width="13.77734375" style="6" customWidth="1"/>
    <col min="14" max="14" width="12.33203125" style="6" bestFit="1" customWidth="1"/>
    <col min="15" max="15" width="14.77734375" style="6" customWidth="1"/>
    <col min="16" max="16" width="12.6640625" style="6" bestFit="1" customWidth="1"/>
    <col min="17" max="18" width="12" style="6" bestFit="1" customWidth="1"/>
    <col min="19" max="19" width="9.33203125" style="6"/>
    <col min="20" max="20" width="9.6640625" style="6" bestFit="1" customWidth="1"/>
    <col min="21" max="16384" width="9.33203125" style="6"/>
  </cols>
  <sheetData>
    <row r="1" spans="1:45">
      <c r="G1" s="131" t="s">
        <v>67</v>
      </c>
      <c r="H1" s="131"/>
      <c r="I1" s="131"/>
      <c r="J1" s="131"/>
      <c r="K1" s="131"/>
      <c r="L1" s="131"/>
    </row>
    <row r="2" spans="1:45" ht="9.75" customHeight="1">
      <c r="G2" s="131"/>
      <c r="H2" s="131"/>
      <c r="I2" s="131"/>
      <c r="J2" s="131"/>
      <c r="K2" s="131"/>
      <c r="L2" s="131"/>
    </row>
    <row r="3" spans="1:45" ht="13.2" hidden="1" customHeight="1">
      <c r="G3" s="131"/>
      <c r="H3" s="131"/>
      <c r="I3" s="131"/>
      <c r="J3" s="131"/>
      <c r="K3" s="131"/>
      <c r="L3" s="131"/>
    </row>
    <row r="4" spans="1:45" ht="13.2" hidden="1" customHeight="1">
      <c r="G4" s="131"/>
      <c r="H4" s="131"/>
      <c r="I4" s="131"/>
      <c r="J4" s="131"/>
      <c r="K4" s="131"/>
      <c r="L4" s="131"/>
    </row>
    <row r="5" spans="1:45" ht="13.2" hidden="1" customHeight="1">
      <c r="G5" s="131"/>
      <c r="H5" s="131"/>
      <c r="I5" s="131"/>
      <c r="J5" s="131"/>
      <c r="K5" s="131"/>
      <c r="L5" s="131"/>
    </row>
    <row r="6" spans="1:45" ht="13.2" hidden="1" customHeight="1">
      <c r="G6" s="131"/>
      <c r="H6" s="131"/>
      <c r="I6" s="131"/>
      <c r="J6" s="131"/>
      <c r="K6" s="131"/>
      <c r="L6" s="131"/>
    </row>
    <row r="7" spans="1:45" ht="13.2" hidden="1" customHeight="1">
      <c r="G7" s="131"/>
      <c r="H7" s="131"/>
      <c r="I7" s="131"/>
      <c r="J7" s="131"/>
      <c r="K7" s="131"/>
      <c r="L7" s="131"/>
    </row>
    <row r="8" spans="1:45" ht="39" customHeight="1">
      <c r="A8" s="129" t="s">
        <v>66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</row>
    <row r="9" spans="1:45" ht="22.5" customHeight="1">
      <c r="A9" s="98" t="s">
        <v>1</v>
      </c>
      <c r="B9" s="99"/>
      <c r="C9" s="99"/>
      <c r="D9" s="100"/>
      <c r="E9" s="104" t="s">
        <v>30</v>
      </c>
      <c r="F9" s="104" t="s">
        <v>31</v>
      </c>
      <c r="G9" s="106" t="s">
        <v>2</v>
      </c>
      <c r="H9" s="107"/>
      <c r="I9" s="107"/>
      <c r="J9" s="107"/>
      <c r="K9" s="107"/>
      <c r="L9" s="108"/>
    </row>
    <row r="10" spans="1:45" ht="168.75" customHeight="1">
      <c r="A10" s="101"/>
      <c r="B10" s="102"/>
      <c r="C10" s="102"/>
      <c r="D10" s="103"/>
      <c r="E10" s="105"/>
      <c r="F10" s="105"/>
      <c r="G10" s="20" t="s">
        <v>3</v>
      </c>
      <c r="H10" s="1" t="s">
        <v>4</v>
      </c>
      <c r="I10" s="1" t="s">
        <v>5</v>
      </c>
      <c r="J10" s="20" t="s">
        <v>35</v>
      </c>
      <c r="K10" s="1" t="s">
        <v>36</v>
      </c>
      <c r="L10" s="1" t="s">
        <v>37</v>
      </c>
    </row>
    <row r="11" spans="1:45" ht="19.5" customHeight="1">
      <c r="A11" s="109">
        <v>1</v>
      </c>
      <c r="B11" s="110"/>
      <c r="C11" s="110"/>
      <c r="D11" s="111"/>
      <c r="E11" s="2">
        <v>2</v>
      </c>
      <c r="F11" s="2">
        <v>3</v>
      </c>
      <c r="G11" s="21">
        <v>7</v>
      </c>
      <c r="H11" s="2">
        <v>8</v>
      </c>
      <c r="I11" s="2">
        <v>9</v>
      </c>
      <c r="J11" s="21">
        <v>7</v>
      </c>
      <c r="K11" s="2">
        <v>8</v>
      </c>
      <c r="L11" s="2">
        <v>9</v>
      </c>
    </row>
    <row r="12" spans="1:45" ht="51.9" customHeight="1">
      <c r="A12" s="112" t="s">
        <v>27</v>
      </c>
      <c r="B12" s="113"/>
      <c r="C12" s="113"/>
      <c r="D12" s="114"/>
      <c r="E12" s="40" t="s">
        <v>45</v>
      </c>
      <c r="F12" s="39"/>
      <c r="G12" s="22">
        <f t="shared" ref="G12:L12" si="0">G13+G20</f>
        <v>137254.46000000002</v>
      </c>
      <c r="H12" s="22">
        <f t="shared" si="0"/>
        <v>109161.98000000001</v>
      </c>
      <c r="I12" s="22">
        <f t="shared" si="0"/>
        <v>101787.56999999999</v>
      </c>
      <c r="J12" s="22">
        <f t="shared" si="0"/>
        <v>101787.56999999999</v>
      </c>
      <c r="K12" s="22">
        <f t="shared" si="0"/>
        <v>101787.56999999999</v>
      </c>
      <c r="L12" s="22">
        <f t="shared" si="0"/>
        <v>101787.56999999999</v>
      </c>
      <c r="M12" s="7"/>
      <c r="P12" s="7"/>
    </row>
    <row r="13" spans="1:45" s="11" customFormat="1" ht="125.25" customHeight="1">
      <c r="A13" s="86"/>
      <c r="B13" s="87"/>
      <c r="C13" s="87"/>
      <c r="D13" s="88"/>
      <c r="E13" s="40"/>
      <c r="F13" s="39" t="s">
        <v>0</v>
      </c>
      <c r="G13" s="22">
        <f t="shared" ref="G13:L13" si="1">G14+G17</f>
        <v>135794.46000000002</v>
      </c>
      <c r="H13" s="22">
        <f t="shared" si="1"/>
        <v>107911.98000000001</v>
      </c>
      <c r="I13" s="22">
        <f t="shared" si="1"/>
        <v>100537.56999999999</v>
      </c>
      <c r="J13" s="22">
        <f t="shared" si="1"/>
        <v>100537.56999999999</v>
      </c>
      <c r="K13" s="22">
        <f t="shared" si="1"/>
        <v>100537.56999999999</v>
      </c>
      <c r="L13" s="22">
        <f t="shared" si="1"/>
        <v>100537.56999999999</v>
      </c>
      <c r="M13" s="7"/>
      <c r="N13" s="7"/>
      <c r="O13" s="7"/>
      <c r="P13" s="7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</row>
    <row r="14" spans="1:45" ht="33" customHeight="1">
      <c r="A14" s="83"/>
      <c r="B14" s="84"/>
      <c r="C14" s="84"/>
      <c r="D14" s="85"/>
      <c r="E14" s="44"/>
      <c r="F14" s="39" t="s">
        <v>6</v>
      </c>
      <c r="G14" s="22">
        <f>G15+G16</f>
        <v>22478.940000000002</v>
      </c>
      <c r="H14" s="22">
        <f>H24+H82+H112</f>
        <v>5563.1</v>
      </c>
      <c r="I14" s="22">
        <f>I24+I82+I112</f>
        <v>657.31</v>
      </c>
      <c r="J14" s="22">
        <f>J24+J82+J112</f>
        <v>657.31</v>
      </c>
      <c r="K14" s="22">
        <f>K24+K82+K112</f>
        <v>657.31</v>
      </c>
      <c r="L14" s="22">
        <f>L24+L82+L112</f>
        <v>657.31</v>
      </c>
      <c r="O14" s="7"/>
      <c r="P14" s="7"/>
      <c r="Q14" s="7"/>
    </row>
    <row r="15" spans="1:45" ht="110.25" customHeight="1">
      <c r="A15" s="86"/>
      <c r="B15" s="87"/>
      <c r="C15" s="87"/>
      <c r="D15" s="88"/>
      <c r="E15" s="40"/>
      <c r="F15" s="39" t="s">
        <v>44</v>
      </c>
      <c r="G15" s="22">
        <f>G25+G82+G112</f>
        <v>1898.2600000000002</v>
      </c>
      <c r="H15" s="22">
        <f t="shared" ref="H15:L15" si="2">H14</f>
        <v>5563.1</v>
      </c>
      <c r="I15" s="22">
        <f t="shared" si="2"/>
        <v>657.31</v>
      </c>
      <c r="J15" s="22">
        <f t="shared" si="2"/>
        <v>657.31</v>
      </c>
      <c r="K15" s="22">
        <f t="shared" si="2"/>
        <v>657.31</v>
      </c>
      <c r="L15" s="22">
        <f t="shared" si="2"/>
        <v>657.31</v>
      </c>
      <c r="O15" s="7"/>
      <c r="P15" s="7"/>
    </row>
    <row r="16" spans="1:45" ht="111" customHeight="1">
      <c r="A16" s="65"/>
      <c r="B16" s="66"/>
      <c r="C16" s="66"/>
      <c r="D16" s="67"/>
      <c r="E16" s="40"/>
      <c r="F16" s="68" t="s">
        <v>46</v>
      </c>
      <c r="G16" s="60">
        <f>G26</f>
        <v>20580.68</v>
      </c>
      <c r="H16" s="60">
        <v>0</v>
      </c>
      <c r="I16" s="60">
        <v>0</v>
      </c>
      <c r="J16" s="60">
        <v>0</v>
      </c>
      <c r="K16" s="60">
        <v>0</v>
      </c>
      <c r="L16" s="60">
        <v>0</v>
      </c>
      <c r="N16" s="7"/>
      <c r="O16" s="7"/>
      <c r="P16" s="7"/>
    </row>
    <row r="17" spans="1:89" ht="33" customHeight="1">
      <c r="A17" s="83"/>
      <c r="B17" s="84"/>
      <c r="C17" s="84"/>
      <c r="D17" s="85"/>
      <c r="E17" s="44"/>
      <c r="F17" s="39" t="s">
        <v>7</v>
      </c>
      <c r="G17" s="23">
        <f>G18+G19</f>
        <v>113315.52</v>
      </c>
      <c r="H17" s="23">
        <f>H27+H84+H114+H134</f>
        <v>102348.88</v>
      </c>
      <c r="I17" s="23">
        <f>I27+I84+I114+I134</f>
        <v>99880.26</v>
      </c>
      <c r="J17" s="23">
        <f>J27+J84+J114+J134</f>
        <v>99880.26</v>
      </c>
      <c r="K17" s="23">
        <f>K27+K84+K114+K134</f>
        <v>99880.26</v>
      </c>
      <c r="L17" s="23">
        <f>L27+L84+L114+L134</f>
        <v>99880.26</v>
      </c>
      <c r="O17" s="7"/>
      <c r="P17" s="7"/>
    </row>
    <row r="18" spans="1:89" ht="111" customHeight="1">
      <c r="A18" s="86"/>
      <c r="B18" s="87"/>
      <c r="C18" s="87"/>
      <c r="D18" s="88"/>
      <c r="E18" s="40"/>
      <c r="F18" s="39" t="s">
        <v>44</v>
      </c>
      <c r="G18" s="31">
        <f>G28+G84+G114+G130</f>
        <v>112169.28</v>
      </c>
      <c r="H18" s="31">
        <f t="shared" ref="H18:L18" si="3">H17</f>
        <v>102348.88</v>
      </c>
      <c r="I18" s="31">
        <f t="shared" si="3"/>
        <v>99880.26</v>
      </c>
      <c r="J18" s="31">
        <f t="shared" si="3"/>
        <v>99880.26</v>
      </c>
      <c r="K18" s="31">
        <f t="shared" si="3"/>
        <v>99880.26</v>
      </c>
      <c r="L18" s="31">
        <f t="shared" si="3"/>
        <v>99880.26</v>
      </c>
      <c r="P18" s="7"/>
    </row>
    <row r="19" spans="1:89" ht="108" customHeight="1">
      <c r="A19" s="65"/>
      <c r="B19" s="66"/>
      <c r="C19" s="66"/>
      <c r="D19" s="67"/>
      <c r="E19" s="65"/>
      <c r="F19" s="68" t="s">
        <v>46</v>
      </c>
      <c r="G19" s="31">
        <f>G29</f>
        <v>1146.24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P19" s="7"/>
    </row>
    <row r="20" spans="1:89" ht="30.75" customHeight="1">
      <c r="A20" s="89"/>
      <c r="B20" s="90"/>
      <c r="C20" s="90"/>
      <c r="D20" s="91"/>
      <c r="E20" s="45"/>
      <c r="F20" s="43" t="s">
        <v>47</v>
      </c>
      <c r="G20" s="24">
        <f t="shared" ref="G20:L20" si="4">G30+G116</f>
        <v>1460</v>
      </c>
      <c r="H20" s="24">
        <f t="shared" si="4"/>
        <v>1250</v>
      </c>
      <c r="I20" s="24">
        <f t="shared" si="4"/>
        <v>1250</v>
      </c>
      <c r="J20" s="24">
        <f t="shared" si="4"/>
        <v>1250</v>
      </c>
      <c r="K20" s="24">
        <f t="shared" si="4"/>
        <v>1250</v>
      </c>
      <c r="L20" s="24">
        <f t="shared" si="4"/>
        <v>1250</v>
      </c>
      <c r="M20" s="7"/>
      <c r="R20" s="7"/>
    </row>
    <row r="21" spans="1:89" ht="62.25" customHeight="1">
      <c r="A21" s="86"/>
      <c r="B21" s="87"/>
      <c r="C21" s="87"/>
      <c r="D21" s="88"/>
      <c r="E21" s="40"/>
      <c r="F21" s="39" t="s">
        <v>48</v>
      </c>
      <c r="G21" s="22">
        <f>G20</f>
        <v>1460</v>
      </c>
      <c r="H21" s="22">
        <f t="shared" ref="H21:L21" si="5">H20</f>
        <v>1250</v>
      </c>
      <c r="I21" s="22">
        <f t="shared" si="5"/>
        <v>1250</v>
      </c>
      <c r="J21" s="22">
        <f t="shared" si="5"/>
        <v>1250</v>
      </c>
      <c r="K21" s="22">
        <f t="shared" si="5"/>
        <v>1250</v>
      </c>
      <c r="L21" s="22">
        <f t="shared" si="5"/>
        <v>1250</v>
      </c>
    </row>
    <row r="22" spans="1:89" s="77" customFormat="1" ht="96" customHeight="1">
      <c r="A22" s="92" t="s">
        <v>8</v>
      </c>
      <c r="B22" s="93"/>
      <c r="C22" s="93"/>
      <c r="D22" s="94"/>
      <c r="E22" s="40" t="s">
        <v>53</v>
      </c>
      <c r="F22" s="39"/>
      <c r="G22" s="76">
        <f>G23+G30</f>
        <v>92516.75</v>
      </c>
      <c r="H22" s="76">
        <f t="shared" ref="H22:L22" si="6">H23+H30</f>
        <v>68352.11</v>
      </c>
      <c r="I22" s="76">
        <f t="shared" si="6"/>
        <v>60917.86</v>
      </c>
      <c r="J22" s="76">
        <f t="shared" si="6"/>
        <v>60917.86</v>
      </c>
      <c r="K22" s="76">
        <f t="shared" si="6"/>
        <v>60917.86</v>
      </c>
      <c r="L22" s="76">
        <f t="shared" si="6"/>
        <v>60917.86</v>
      </c>
      <c r="M22" s="7"/>
      <c r="N22" s="7"/>
      <c r="O22" s="7"/>
      <c r="P22" s="7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</row>
    <row r="23" spans="1:89" s="12" customFormat="1" ht="24.6" customHeight="1">
      <c r="A23" s="83"/>
      <c r="B23" s="84"/>
      <c r="C23" s="84"/>
      <c r="D23" s="85"/>
      <c r="E23" s="44"/>
      <c r="F23" s="39" t="s">
        <v>12</v>
      </c>
      <c r="G23" s="25">
        <f>G24+G27</f>
        <v>91466.75</v>
      </c>
      <c r="H23" s="25">
        <f t="shared" ref="H23:L23" si="7">H24+H27</f>
        <v>67552.11</v>
      </c>
      <c r="I23" s="25">
        <f t="shared" si="7"/>
        <v>60117.86</v>
      </c>
      <c r="J23" s="25">
        <f t="shared" si="7"/>
        <v>60117.86</v>
      </c>
      <c r="K23" s="25">
        <f t="shared" si="7"/>
        <v>60117.86</v>
      </c>
      <c r="L23" s="25">
        <f t="shared" si="7"/>
        <v>60117.86</v>
      </c>
      <c r="M23" s="7"/>
      <c r="N23" s="6"/>
      <c r="O23" s="7"/>
      <c r="P23" s="6"/>
      <c r="Q23" s="7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</row>
    <row r="24" spans="1:89" s="12" customFormat="1" ht="33.75" customHeight="1">
      <c r="A24" s="83"/>
      <c r="B24" s="84"/>
      <c r="C24" s="84"/>
      <c r="D24" s="85"/>
      <c r="E24" s="44"/>
      <c r="F24" s="39" t="s">
        <v>6</v>
      </c>
      <c r="G24" s="22">
        <f>G25+G26</f>
        <v>21636.560000000001</v>
      </c>
      <c r="H24" s="22">
        <f>H34+H46+H52+H58+H64+H70+H76</f>
        <v>4908.6100000000006</v>
      </c>
      <c r="I24" s="22">
        <f>I34</f>
        <v>0</v>
      </c>
      <c r="J24" s="22">
        <f t="shared" ref="J24:L24" si="8">J34</f>
        <v>0</v>
      </c>
      <c r="K24" s="22">
        <f t="shared" si="8"/>
        <v>0</v>
      </c>
      <c r="L24" s="22">
        <f t="shared" si="8"/>
        <v>0</v>
      </c>
      <c r="M24" s="6"/>
      <c r="N24" s="6"/>
      <c r="O24" s="6"/>
      <c r="P24" s="7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</row>
    <row r="25" spans="1:89" s="12" customFormat="1" ht="118.5" customHeight="1">
      <c r="A25" s="86"/>
      <c r="B25" s="87"/>
      <c r="C25" s="87"/>
      <c r="D25" s="88"/>
      <c r="E25" s="40"/>
      <c r="F25" s="39" t="s">
        <v>44</v>
      </c>
      <c r="G25" s="22">
        <f>G34+G46</f>
        <v>1055.8800000000001</v>
      </c>
      <c r="H25" s="22">
        <f>H24</f>
        <v>4908.6100000000006</v>
      </c>
      <c r="I25" s="3">
        <v>0</v>
      </c>
      <c r="J25" s="3">
        <v>0</v>
      </c>
      <c r="K25" s="3">
        <v>0</v>
      </c>
      <c r="L25" s="3">
        <v>0</v>
      </c>
      <c r="M25" s="6"/>
      <c r="N25" s="6"/>
      <c r="O25" s="7"/>
      <c r="P25" s="7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</row>
    <row r="26" spans="1:89" s="12" customFormat="1" ht="121.5" customHeight="1">
      <c r="A26" s="65"/>
      <c r="B26" s="66"/>
      <c r="C26" s="66"/>
      <c r="D26" s="67"/>
      <c r="E26" s="40"/>
      <c r="F26" s="68" t="s">
        <v>46</v>
      </c>
      <c r="G26" s="22">
        <f>G52</f>
        <v>20580.68</v>
      </c>
      <c r="H26" s="22">
        <v>0</v>
      </c>
      <c r="I26" s="3">
        <v>0</v>
      </c>
      <c r="J26" s="3">
        <v>0</v>
      </c>
      <c r="K26" s="3">
        <v>0</v>
      </c>
      <c r="L26" s="3">
        <v>0</v>
      </c>
      <c r="M26" s="6"/>
      <c r="N26" s="6"/>
      <c r="O26" s="7"/>
      <c r="P26" s="7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</row>
    <row r="27" spans="1:89" s="12" customFormat="1" ht="36" customHeight="1">
      <c r="A27" s="83"/>
      <c r="B27" s="84"/>
      <c r="C27" s="84"/>
      <c r="D27" s="85"/>
      <c r="E27" s="44"/>
      <c r="F27" s="39" t="s">
        <v>7</v>
      </c>
      <c r="G27" s="22">
        <f>G28+G29</f>
        <v>69830.19</v>
      </c>
      <c r="H27" s="22">
        <f>H36+H42+H48+H54+H60+H66+H72+H78</f>
        <v>62643.5</v>
      </c>
      <c r="I27" s="22">
        <f>I36+I42</f>
        <v>60117.86</v>
      </c>
      <c r="J27" s="22">
        <f t="shared" ref="J27:L27" si="9">J36+J42</f>
        <v>60117.86</v>
      </c>
      <c r="K27" s="22">
        <f t="shared" si="9"/>
        <v>60117.86</v>
      </c>
      <c r="L27" s="22">
        <f t="shared" si="9"/>
        <v>60117.86</v>
      </c>
      <c r="M27" s="6"/>
      <c r="N27" s="6"/>
      <c r="O27" s="7"/>
      <c r="P27" s="6"/>
      <c r="Q27" s="6"/>
      <c r="R27" s="7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</row>
    <row r="28" spans="1:89" s="12" customFormat="1" ht="118.5" customHeight="1">
      <c r="A28" s="86"/>
      <c r="B28" s="87"/>
      <c r="C28" s="87"/>
      <c r="D28" s="88"/>
      <c r="E28" s="40"/>
      <c r="F28" s="39" t="s">
        <v>44</v>
      </c>
      <c r="G28" s="22">
        <f>G37+G43+G49</f>
        <v>68683.95</v>
      </c>
      <c r="H28" s="3">
        <f>H27</f>
        <v>62643.5</v>
      </c>
      <c r="I28" s="3">
        <f t="shared" ref="I28" si="10">I27</f>
        <v>60117.86</v>
      </c>
      <c r="J28" s="3">
        <f t="shared" ref="J28" si="11">J27</f>
        <v>60117.86</v>
      </c>
      <c r="K28" s="3">
        <f t="shared" ref="K28" si="12">K27</f>
        <v>60117.86</v>
      </c>
      <c r="L28" s="3">
        <f t="shared" ref="L28" si="13">L27</f>
        <v>60117.86</v>
      </c>
      <c r="M28" s="6"/>
      <c r="N28" s="7"/>
      <c r="O28" s="6"/>
      <c r="P28" s="7"/>
      <c r="Q28" s="6"/>
      <c r="R28" s="7"/>
      <c r="S28" s="6"/>
      <c r="T28" s="7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</row>
    <row r="29" spans="1:89" s="12" customFormat="1" ht="110.25" customHeight="1">
      <c r="A29" s="65"/>
      <c r="B29" s="66"/>
      <c r="C29" s="66"/>
      <c r="D29" s="67"/>
      <c r="E29" s="40"/>
      <c r="F29" s="68" t="s">
        <v>46</v>
      </c>
      <c r="G29" s="22">
        <f>G54</f>
        <v>1146.24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6"/>
      <c r="N29" s="7"/>
      <c r="O29" s="6"/>
      <c r="P29" s="7"/>
      <c r="Q29" s="6"/>
      <c r="R29" s="7"/>
      <c r="S29" s="6"/>
      <c r="T29" s="7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</row>
    <row r="30" spans="1:89" s="12" customFormat="1" ht="33" customHeight="1">
      <c r="A30" s="89"/>
      <c r="B30" s="90"/>
      <c r="C30" s="90"/>
      <c r="D30" s="91"/>
      <c r="E30" s="45"/>
      <c r="F30" s="39" t="s">
        <v>47</v>
      </c>
      <c r="G30" s="26">
        <f>G38</f>
        <v>1050</v>
      </c>
      <c r="H30" s="26">
        <f t="shared" ref="H30:L30" si="14">H38</f>
        <v>800</v>
      </c>
      <c r="I30" s="26">
        <f t="shared" si="14"/>
        <v>800</v>
      </c>
      <c r="J30" s="26">
        <f t="shared" si="14"/>
        <v>800</v>
      </c>
      <c r="K30" s="26">
        <f t="shared" si="14"/>
        <v>800</v>
      </c>
      <c r="L30" s="26">
        <f t="shared" si="14"/>
        <v>800</v>
      </c>
      <c r="M30" s="13"/>
      <c r="N30" s="6"/>
      <c r="O30" s="13"/>
      <c r="P30" s="7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</row>
    <row r="31" spans="1:89" s="12" customFormat="1" ht="62.25" customHeight="1">
      <c r="A31" s="86"/>
      <c r="B31" s="87"/>
      <c r="C31" s="87"/>
      <c r="D31" s="88"/>
      <c r="E31" s="40"/>
      <c r="F31" s="39" t="s">
        <v>48</v>
      </c>
      <c r="G31" s="26">
        <f>G30</f>
        <v>1050</v>
      </c>
      <c r="H31" s="26">
        <f t="shared" ref="H31:L31" si="15">H30</f>
        <v>800</v>
      </c>
      <c r="I31" s="26">
        <f t="shared" si="15"/>
        <v>800</v>
      </c>
      <c r="J31" s="26">
        <f t="shared" si="15"/>
        <v>800</v>
      </c>
      <c r="K31" s="26">
        <f t="shared" si="15"/>
        <v>800</v>
      </c>
      <c r="L31" s="26">
        <f t="shared" si="15"/>
        <v>800</v>
      </c>
      <c r="M31" s="6"/>
      <c r="N31" s="13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</row>
    <row r="32" spans="1:89" ht="99.75" customHeight="1">
      <c r="A32" s="92" t="s">
        <v>11</v>
      </c>
      <c r="B32" s="93"/>
      <c r="C32" s="93"/>
      <c r="D32" s="94"/>
      <c r="E32" s="40" t="s">
        <v>49</v>
      </c>
      <c r="F32" s="39"/>
      <c r="G32" s="22">
        <f>G33+G38</f>
        <v>67097.23</v>
      </c>
      <c r="H32" s="22">
        <f t="shared" ref="H32:L32" si="16">H33+H38</f>
        <v>63085.16</v>
      </c>
      <c r="I32" s="22">
        <f t="shared" si="16"/>
        <v>60817.86</v>
      </c>
      <c r="J32" s="22">
        <f t="shared" si="16"/>
        <v>60817.86</v>
      </c>
      <c r="K32" s="22">
        <f t="shared" si="16"/>
        <v>60817.86</v>
      </c>
      <c r="L32" s="22">
        <f t="shared" si="16"/>
        <v>60817.86</v>
      </c>
    </row>
    <row r="33" spans="1:89" ht="28.5" customHeight="1">
      <c r="A33" s="83"/>
      <c r="B33" s="84"/>
      <c r="C33" s="84"/>
      <c r="D33" s="85"/>
      <c r="E33" s="44"/>
      <c r="F33" s="39" t="s">
        <v>12</v>
      </c>
      <c r="G33" s="60">
        <f>G36</f>
        <v>66047.23</v>
      </c>
      <c r="H33" s="60">
        <f>H36</f>
        <v>62285.16</v>
      </c>
      <c r="I33" s="60">
        <f>I36</f>
        <v>60017.86</v>
      </c>
      <c r="J33" s="60">
        <f t="shared" ref="J33:L33" si="17">J36</f>
        <v>60017.86</v>
      </c>
      <c r="K33" s="60">
        <f t="shared" si="17"/>
        <v>60017.86</v>
      </c>
      <c r="L33" s="60">
        <f t="shared" si="17"/>
        <v>60017.86</v>
      </c>
      <c r="Q33" s="7"/>
    </row>
    <row r="34" spans="1:89" ht="36.75" customHeight="1">
      <c r="A34" s="83"/>
      <c r="B34" s="84"/>
      <c r="C34" s="84"/>
      <c r="D34" s="85"/>
      <c r="E34" s="44"/>
      <c r="F34" s="41" t="s">
        <v>9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</row>
    <row r="35" spans="1:89" ht="114" customHeight="1">
      <c r="A35" s="86"/>
      <c r="B35" s="87"/>
      <c r="C35" s="87"/>
      <c r="D35" s="88"/>
      <c r="E35" s="40"/>
      <c r="F35" s="39" t="s">
        <v>44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</row>
    <row r="36" spans="1:89" s="12" customFormat="1" ht="33.75" customHeight="1">
      <c r="A36" s="83"/>
      <c r="B36" s="84"/>
      <c r="C36" s="84"/>
      <c r="D36" s="85"/>
      <c r="E36" s="44"/>
      <c r="F36" s="39" t="s">
        <v>10</v>
      </c>
      <c r="G36" s="22">
        <v>66047.23</v>
      </c>
      <c r="H36" s="3">
        <v>62285.16</v>
      </c>
      <c r="I36" s="3">
        <v>60017.86</v>
      </c>
      <c r="J36" s="3">
        <v>60017.86</v>
      </c>
      <c r="K36" s="3">
        <v>60017.86</v>
      </c>
      <c r="L36" s="3">
        <v>60017.86</v>
      </c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</row>
    <row r="37" spans="1:89" s="12" customFormat="1" ht="116.25" customHeight="1">
      <c r="A37" s="86"/>
      <c r="B37" s="87"/>
      <c r="C37" s="87"/>
      <c r="D37" s="88"/>
      <c r="E37" s="40"/>
      <c r="F37" s="39" t="s">
        <v>44</v>
      </c>
      <c r="G37" s="22">
        <f>G36</f>
        <v>66047.23</v>
      </c>
      <c r="H37" s="22">
        <f t="shared" ref="H37" si="18">H36</f>
        <v>62285.16</v>
      </c>
      <c r="I37" s="22">
        <f t="shared" ref="I37" si="19">I36</f>
        <v>60017.86</v>
      </c>
      <c r="J37" s="22">
        <f t="shared" ref="J37" si="20">J36</f>
        <v>60017.86</v>
      </c>
      <c r="K37" s="22">
        <f t="shared" ref="K37" si="21">K36</f>
        <v>60017.86</v>
      </c>
      <c r="L37" s="22">
        <f t="shared" ref="L37" si="22">L36</f>
        <v>60017.86</v>
      </c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</row>
    <row r="38" spans="1:89" ht="38.1" customHeight="1">
      <c r="A38" s="89"/>
      <c r="B38" s="90"/>
      <c r="C38" s="90"/>
      <c r="D38" s="91"/>
      <c r="E38" s="45"/>
      <c r="F38" s="39" t="s">
        <v>47</v>
      </c>
      <c r="G38" s="26">
        <v>1050</v>
      </c>
      <c r="H38" s="26">
        <v>800</v>
      </c>
      <c r="I38" s="26">
        <v>800</v>
      </c>
      <c r="J38" s="26">
        <v>800</v>
      </c>
      <c r="K38" s="26">
        <v>800</v>
      </c>
      <c r="L38" s="26">
        <v>800</v>
      </c>
    </row>
    <row r="39" spans="1:89" ht="69" customHeight="1">
      <c r="A39" s="86"/>
      <c r="B39" s="87"/>
      <c r="C39" s="87"/>
      <c r="D39" s="88"/>
      <c r="E39" s="40"/>
      <c r="F39" s="39" t="s">
        <v>48</v>
      </c>
      <c r="G39" s="26">
        <f>G38</f>
        <v>1050</v>
      </c>
      <c r="H39" s="26">
        <f t="shared" ref="H39:L39" si="23">H38</f>
        <v>800</v>
      </c>
      <c r="I39" s="26">
        <f t="shared" si="23"/>
        <v>800</v>
      </c>
      <c r="J39" s="26">
        <f t="shared" si="23"/>
        <v>800</v>
      </c>
      <c r="K39" s="26">
        <f t="shared" si="23"/>
        <v>800</v>
      </c>
      <c r="L39" s="26">
        <f t="shared" si="23"/>
        <v>800</v>
      </c>
    </row>
    <row r="40" spans="1:89" ht="110.25" customHeight="1">
      <c r="A40" s="92" t="s">
        <v>13</v>
      </c>
      <c r="B40" s="93"/>
      <c r="C40" s="93"/>
      <c r="D40" s="94"/>
      <c r="E40" s="40" t="s">
        <v>56</v>
      </c>
      <c r="F40" s="39"/>
      <c r="G40" s="22">
        <f>G41</f>
        <v>2581.15</v>
      </c>
      <c r="H40" s="4">
        <v>100</v>
      </c>
      <c r="I40" s="4">
        <v>100</v>
      </c>
      <c r="J40" s="4">
        <v>100</v>
      </c>
      <c r="K40" s="4">
        <v>100</v>
      </c>
      <c r="L40" s="4">
        <v>100</v>
      </c>
    </row>
    <row r="41" spans="1:89" ht="23.25" customHeight="1">
      <c r="A41" s="83"/>
      <c r="B41" s="84"/>
      <c r="C41" s="84"/>
      <c r="D41" s="85"/>
      <c r="E41" s="44"/>
      <c r="F41" s="39" t="s">
        <v>12</v>
      </c>
      <c r="G41" s="22">
        <f>G42</f>
        <v>2581.15</v>
      </c>
      <c r="H41" s="26">
        <v>100</v>
      </c>
      <c r="I41" s="26">
        <v>100</v>
      </c>
      <c r="J41" s="26">
        <v>100</v>
      </c>
      <c r="K41" s="26">
        <v>100</v>
      </c>
      <c r="L41" s="26">
        <v>100</v>
      </c>
    </row>
    <row r="42" spans="1:89" ht="36.75" customHeight="1">
      <c r="A42" s="83"/>
      <c r="B42" s="84"/>
      <c r="C42" s="84"/>
      <c r="D42" s="85"/>
      <c r="E42" s="44"/>
      <c r="F42" s="39" t="s">
        <v>7</v>
      </c>
      <c r="G42" s="22">
        <v>2581.15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</row>
    <row r="43" spans="1:89" ht="114" customHeight="1">
      <c r="A43" s="86"/>
      <c r="B43" s="87"/>
      <c r="C43" s="87"/>
      <c r="D43" s="88"/>
      <c r="E43" s="40"/>
      <c r="F43" s="39" t="s">
        <v>44</v>
      </c>
      <c r="G43" s="22">
        <f>G42</f>
        <v>2581.15</v>
      </c>
      <c r="H43" s="26">
        <v>100</v>
      </c>
      <c r="I43" s="26">
        <v>100</v>
      </c>
      <c r="J43" s="26">
        <v>100</v>
      </c>
      <c r="K43" s="26">
        <v>100</v>
      </c>
      <c r="L43" s="26">
        <v>100</v>
      </c>
    </row>
    <row r="44" spans="1:89" ht="114" customHeight="1">
      <c r="A44" s="95" t="s">
        <v>40</v>
      </c>
      <c r="B44" s="96"/>
      <c r="C44" s="96"/>
      <c r="D44" s="97"/>
      <c r="E44" s="40" t="s">
        <v>62</v>
      </c>
      <c r="F44" s="50"/>
      <c r="G44" s="59">
        <f>G45</f>
        <v>1111.45</v>
      </c>
      <c r="H44" s="69">
        <f>H45</f>
        <v>931.26</v>
      </c>
      <c r="I44" s="69">
        <v>0</v>
      </c>
      <c r="J44" s="69">
        <v>0</v>
      </c>
      <c r="K44" s="69">
        <v>0</v>
      </c>
      <c r="L44" s="69">
        <v>0</v>
      </c>
    </row>
    <row r="45" spans="1:89" ht="24.9" customHeight="1">
      <c r="A45" s="83"/>
      <c r="B45" s="84"/>
      <c r="C45" s="84"/>
      <c r="D45" s="85"/>
      <c r="E45" s="44"/>
      <c r="F45" s="39" t="s">
        <v>12</v>
      </c>
      <c r="G45" s="59">
        <f>G46+G48</f>
        <v>1111.45</v>
      </c>
      <c r="H45" s="69">
        <f>H46+H48</f>
        <v>931.26</v>
      </c>
      <c r="I45" s="69">
        <v>0</v>
      </c>
      <c r="J45" s="69">
        <v>0</v>
      </c>
      <c r="K45" s="69">
        <v>0</v>
      </c>
      <c r="L45" s="69">
        <v>0</v>
      </c>
    </row>
    <row r="46" spans="1:89" ht="32.25" customHeight="1">
      <c r="A46" s="83"/>
      <c r="B46" s="84"/>
      <c r="C46" s="84"/>
      <c r="D46" s="85"/>
      <c r="E46" s="44"/>
      <c r="F46" s="39" t="s">
        <v>6</v>
      </c>
      <c r="G46" s="59">
        <v>1055.8800000000001</v>
      </c>
      <c r="H46" s="69">
        <v>884.7</v>
      </c>
      <c r="I46" s="69">
        <v>0</v>
      </c>
      <c r="J46" s="69">
        <v>0</v>
      </c>
      <c r="K46" s="69">
        <v>0</v>
      </c>
      <c r="L46" s="69">
        <v>0</v>
      </c>
    </row>
    <row r="47" spans="1:89" ht="117" customHeight="1">
      <c r="A47" s="86"/>
      <c r="B47" s="87"/>
      <c r="C47" s="87"/>
      <c r="D47" s="88"/>
      <c r="E47" s="40"/>
      <c r="F47" s="39" t="s">
        <v>44</v>
      </c>
      <c r="G47" s="59">
        <f>G46</f>
        <v>1055.8800000000001</v>
      </c>
      <c r="H47" s="69">
        <f>H46</f>
        <v>884.7</v>
      </c>
      <c r="I47" s="69">
        <v>0</v>
      </c>
      <c r="J47" s="69">
        <v>0</v>
      </c>
      <c r="K47" s="69">
        <v>0</v>
      </c>
      <c r="L47" s="69">
        <v>0</v>
      </c>
    </row>
    <row r="48" spans="1:89" ht="36.75" customHeight="1">
      <c r="A48" s="49"/>
      <c r="B48" s="47"/>
      <c r="C48" s="47"/>
      <c r="D48" s="48"/>
      <c r="E48" s="40"/>
      <c r="F48" s="39" t="s">
        <v>7</v>
      </c>
      <c r="G48" s="20">
        <v>55.57</v>
      </c>
      <c r="H48" s="69">
        <v>46.56</v>
      </c>
      <c r="I48" s="69">
        <v>0</v>
      </c>
      <c r="J48" s="69">
        <v>0</v>
      </c>
      <c r="K48" s="69">
        <v>0</v>
      </c>
      <c r="L48" s="69">
        <v>0</v>
      </c>
    </row>
    <row r="49" spans="1:15" ht="123" customHeight="1">
      <c r="A49" s="86"/>
      <c r="B49" s="87"/>
      <c r="C49" s="87"/>
      <c r="D49" s="88"/>
      <c r="E49" s="40"/>
      <c r="F49" s="39" t="s">
        <v>44</v>
      </c>
      <c r="G49" s="20">
        <f>G48</f>
        <v>55.57</v>
      </c>
      <c r="H49" s="69">
        <f>H48</f>
        <v>46.56</v>
      </c>
      <c r="I49" s="69">
        <v>0</v>
      </c>
      <c r="J49" s="69">
        <v>0</v>
      </c>
      <c r="K49" s="69">
        <v>0</v>
      </c>
      <c r="L49" s="69">
        <v>0</v>
      </c>
    </row>
    <row r="50" spans="1:15" ht="81.75" customHeight="1">
      <c r="A50" s="73" t="s">
        <v>14</v>
      </c>
      <c r="B50" s="46"/>
      <c r="C50" s="47"/>
      <c r="D50" s="48"/>
      <c r="E50" s="40" t="s">
        <v>51</v>
      </c>
      <c r="F50" s="39"/>
      <c r="G50" s="59">
        <f>G51</f>
        <v>21726.920000000002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</row>
    <row r="51" spans="1:15" ht="37.5" customHeight="1">
      <c r="A51" s="49"/>
      <c r="B51" s="47"/>
      <c r="C51" s="47"/>
      <c r="D51" s="48"/>
      <c r="E51" s="40"/>
      <c r="F51" s="39" t="s">
        <v>12</v>
      </c>
      <c r="G51" s="59">
        <f>G52+G54</f>
        <v>21726.920000000002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</row>
    <row r="52" spans="1:15" ht="43.5" customHeight="1">
      <c r="A52" s="49"/>
      <c r="B52" s="47"/>
      <c r="C52" s="47"/>
      <c r="D52" s="48"/>
      <c r="E52" s="40"/>
      <c r="F52" s="39" t="s">
        <v>6</v>
      </c>
      <c r="G52" s="59">
        <v>20580.68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</row>
    <row r="53" spans="1:15" ht="121.5" customHeight="1">
      <c r="A53" s="49"/>
      <c r="B53" s="47"/>
      <c r="C53" s="47"/>
      <c r="D53" s="48"/>
      <c r="E53" s="40"/>
      <c r="F53" s="68" t="s">
        <v>46</v>
      </c>
      <c r="G53" s="59">
        <f>G52</f>
        <v>20580.68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</row>
    <row r="54" spans="1:15" ht="41.25" customHeight="1">
      <c r="A54" s="49"/>
      <c r="B54" s="47"/>
      <c r="C54" s="47"/>
      <c r="D54" s="48"/>
      <c r="E54" s="40"/>
      <c r="F54" s="39" t="s">
        <v>7</v>
      </c>
      <c r="G54" s="59">
        <v>1146.24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</row>
    <row r="55" spans="1:15" ht="116.25" customHeight="1">
      <c r="A55" s="49"/>
      <c r="B55" s="47"/>
      <c r="C55" s="47"/>
      <c r="D55" s="48"/>
      <c r="E55" s="40"/>
      <c r="F55" s="68" t="s">
        <v>46</v>
      </c>
      <c r="G55" s="59">
        <f>G54</f>
        <v>1146.24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</row>
    <row r="56" spans="1:15" ht="32.25" customHeight="1">
      <c r="A56" s="95" t="s">
        <v>15</v>
      </c>
      <c r="B56" s="96"/>
      <c r="C56" s="96"/>
      <c r="D56" s="97"/>
      <c r="E56" s="39" t="s">
        <v>32</v>
      </c>
      <c r="F56" s="50"/>
      <c r="G56" s="61">
        <v>0</v>
      </c>
      <c r="H56" s="69">
        <v>0</v>
      </c>
      <c r="I56" s="69">
        <v>0</v>
      </c>
      <c r="J56" s="69">
        <v>0</v>
      </c>
      <c r="K56" s="69">
        <v>0</v>
      </c>
      <c r="L56" s="69">
        <v>0</v>
      </c>
      <c r="O56" s="7"/>
    </row>
    <row r="57" spans="1:15" ht="24.9" customHeight="1">
      <c r="A57" s="83"/>
      <c r="B57" s="84"/>
      <c r="C57" s="84"/>
      <c r="D57" s="85"/>
      <c r="E57" s="51"/>
      <c r="F57" s="39" t="s">
        <v>12</v>
      </c>
      <c r="G57" s="61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</row>
    <row r="58" spans="1:15" ht="36.75" customHeight="1">
      <c r="A58" s="83"/>
      <c r="B58" s="84"/>
      <c r="C58" s="84"/>
      <c r="D58" s="85"/>
      <c r="E58" s="51"/>
      <c r="F58" s="39" t="s">
        <v>6</v>
      </c>
      <c r="G58" s="61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</row>
    <row r="59" spans="1:15" ht="111" customHeight="1">
      <c r="A59" s="86"/>
      <c r="B59" s="87"/>
      <c r="C59" s="87"/>
      <c r="D59" s="88"/>
      <c r="E59" s="39"/>
      <c r="F59" s="39" t="s">
        <v>44</v>
      </c>
      <c r="G59" s="61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</row>
    <row r="60" spans="1:15" ht="35.25" customHeight="1">
      <c r="A60" s="83"/>
      <c r="B60" s="84"/>
      <c r="C60" s="84"/>
      <c r="D60" s="85"/>
      <c r="E60" s="51"/>
      <c r="F60" s="39" t="s">
        <v>7</v>
      </c>
      <c r="G60" s="61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</row>
    <row r="61" spans="1:15" ht="114.75" customHeight="1">
      <c r="A61" s="86"/>
      <c r="B61" s="87"/>
      <c r="C61" s="87"/>
      <c r="D61" s="88"/>
      <c r="E61" s="39"/>
      <c r="F61" s="39" t="s">
        <v>44</v>
      </c>
      <c r="G61" s="61"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</row>
    <row r="62" spans="1:15" ht="70.5" customHeight="1">
      <c r="A62" s="95" t="s">
        <v>26</v>
      </c>
      <c r="B62" s="96"/>
      <c r="C62" s="96"/>
      <c r="D62" s="97"/>
      <c r="E62" s="40" t="s">
        <v>39</v>
      </c>
      <c r="F62" s="50"/>
      <c r="G62" s="61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</row>
    <row r="63" spans="1:15" ht="34.5" customHeight="1">
      <c r="A63" s="49"/>
      <c r="B63" s="47"/>
      <c r="C63" s="47"/>
      <c r="D63" s="48"/>
      <c r="E63" s="44"/>
      <c r="F63" s="39" t="s">
        <v>12</v>
      </c>
      <c r="G63" s="61">
        <v>0</v>
      </c>
      <c r="H63" s="69">
        <v>0</v>
      </c>
      <c r="I63" s="69">
        <v>0</v>
      </c>
      <c r="J63" s="69">
        <v>0</v>
      </c>
      <c r="K63" s="69">
        <v>0</v>
      </c>
      <c r="L63" s="69">
        <v>0</v>
      </c>
    </row>
    <row r="64" spans="1:15" ht="37.5" customHeight="1">
      <c r="A64" s="49"/>
      <c r="B64" s="47"/>
      <c r="C64" s="47"/>
      <c r="D64" s="48"/>
      <c r="E64" s="44"/>
      <c r="F64" s="39" t="s">
        <v>6</v>
      </c>
      <c r="G64" s="61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</row>
    <row r="65" spans="1:16" ht="111.75" customHeight="1">
      <c r="A65" s="49"/>
      <c r="B65" s="47"/>
      <c r="C65" s="47"/>
      <c r="D65" s="48"/>
      <c r="E65" s="40"/>
      <c r="F65" s="39" t="s">
        <v>44</v>
      </c>
      <c r="G65" s="61">
        <v>0</v>
      </c>
      <c r="H65" s="69">
        <v>0</v>
      </c>
      <c r="I65" s="69">
        <v>0</v>
      </c>
      <c r="J65" s="69">
        <v>0</v>
      </c>
      <c r="K65" s="69">
        <v>0</v>
      </c>
      <c r="L65" s="69">
        <v>0</v>
      </c>
    </row>
    <row r="66" spans="1:16" ht="42" customHeight="1">
      <c r="A66" s="49"/>
      <c r="B66" s="47"/>
      <c r="C66" s="47"/>
      <c r="D66" s="48"/>
      <c r="E66" s="40"/>
      <c r="F66" s="39" t="s">
        <v>7</v>
      </c>
      <c r="G66" s="61">
        <v>0</v>
      </c>
      <c r="H66" s="69">
        <v>0</v>
      </c>
      <c r="I66" s="69">
        <v>0</v>
      </c>
      <c r="J66" s="69">
        <v>0</v>
      </c>
      <c r="K66" s="69">
        <v>0</v>
      </c>
      <c r="L66" s="69">
        <v>0</v>
      </c>
    </row>
    <row r="67" spans="1:16" ht="117" customHeight="1">
      <c r="A67" s="49"/>
      <c r="B67" s="47"/>
      <c r="C67" s="47"/>
      <c r="D67" s="48"/>
      <c r="E67" s="40"/>
      <c r="F67" s="39" t="s">
        <v>44</v>
      </c>
      <c r="G67" s="61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</row>
    <row r="68" spans="1:16" ht="144" customHeight="1">
      <c r="A68" s="95" t="s">
        <v>41</v>
      </c>
      <c r="B68" s="96"/>
      <c r="C68" s="96"/>
      <c r="D68" s="97"/>
      <c r="E68" s="39" t="s">
        <v>63</v>
      </c>
      <c r="F68" s="50"/>
      <c r="G68" s="61">
        <v>0</v>
      </c>
      <c r="H68" s="69">
        <f>H69</f>
        <v>110.80000000000001</v>
      </c>
      <c r="I68" s="69">
        <v>0</v>
      </c>
      <c r="J68" s="69">
        <v>0</v>
      </c>
      <c r="K68" s="69">
        <v>0</v>
      </c>
      <c r="L68" s="69">
        <v>0</v>
      </c>
    </row>
    <row r="69" spans="1:16" ht="33.75" customHeight="1">
      <c r="A69" s="83"/>
      <c r="B69" s="84"/>
      <c r="C69" s="84"/>
      <c r="D69" s="85"/>
      <c r="E69" s="44"/>
      <c r="F69" s="39" t="s">
        <v>12</v>
      </c>
      <c r="G69" s="61">
        <v>0</v>
      </c>
      <c r="H69" s="69">
        <f>H70+H72</f>
        <v>110.80000000000001</v>
      </c>
      <c r="I69" s="69">
        <v>0</v>
      </c>
      <c r="J69" s="69">
        <v>0</v>
      </c>
      <c r="K69" s="69">
        <v>0</v>
      </c>
      <c r="L69" s="69">
        <v>0</v>
      </c>
    </row>
    <row r="70" spans="1:16" ht="33.75" customHeight="1">
      <c r="A70" s="83"/>
      <c r="B70" s="84"/>
      <c r="C70" s="84"/>
      <c r="D70" s="85"/>
      <c r="E70" s="44"/>
      <c r="F70" s="39" t="s">
        <v>6</v>
      </c>
      <c r="G70" s="61">
        <v>0</v>
      </c>
      <c r="H70" s="69">
        <v>105.26</v>
      </c>
      <c r="I70" s="69">
        <v>0</v>
      </c>
      <c r="J70" s="69">
        <v>0</v>
      </c>
      <c r="K70" s="69">
        <v>0</v>
      </c>
      <c r="L70" s="69">
        <v>0</v>
      </c>
    </row>
    <row r="71" spans="1:16" ht="116.25" customHeight="1">
      <c r="A71" s="86"/>
      <c r="B71" s="87"/>
      <c r="C71" s="87"/>
      <c r="D71" s="88"/>
      <c r="E71" s="40"/>
      <c r="F71" s="39" t="s">
        <v>44</v>
      </c>
      <c r="G71" s="61">
        <v>0</v>
      </c>
      <c r="H71" s="69">
        <f>H70</f>
        <v>105.26</v>
      </c>
      <c r="I71" s="69">
        <v>0</v>
      </c>
      <c r="J71" s="69">
        <v>0</v>
      </c>
      <c r="K71" s="69">
        <v>0</v>
      </c>
      <c r="L71" s="69">
        <v>0</v>
      </c>
    </row>
    <row r="72" spans="1:16" ht="36.75" customHeight="1">
      <c r="A72" s="70"/>
      <c r="B72" s="71"/>
      <c r="C72" s="71"/>
      <c r="D72" s="72"/>
      <c r="E72" s="40"/>
      <c r="F72" s="39" t="s">
        <v>7</v>
      </c>
      <c r="G72" s="61">
        <v>0</v>
      </c>
      <c r="H72" s="69">
        <v>5.54</v>
      </c>
      <c r="I72" s="69">
        <v>0</v>
      </c>
      <c r="J72" s="69">
        <v>0</v>
      </c>
      <c r="K72" s="69">
        <v>0</v>
      </c>
      <c r="L72" s="69">
        <v>0</v>
      </c>
    </row>
    <row r="73" spans="1:16" ht="116.25" customHeight="1">
      <c r="A73" s="86"/>
      <c r="B73" s="87"/>
      <c r="C73" s="87"/>
      <c r="D73" s="88"/>
      <c r="E73" s="40"/>
      <c r="F73" s="39" t="s">
        <v>44</v>
      </c>
      <c r="G73" s="61">
        <v>0</v>
      </c>
      <c r="H73" s="69">
        <f>H72</f>
        <v>5.54</v>
      </c>
      <c r="I73" s="69">
        <v>0</v>
      </c>
      <c r="J73" s="69">
        <v>0</v>
      </c>
      <c r="K73" s="69">
        <v>0</v>
      </c>
      <c r="L73" s="69">
        <v>0</v>
      </c>
    </row>
    <row r="74" spans="1:16" ht="126.75" customHeight="1">
      <c r="A74" s="95" t="s">
        <v>59</v>
      </c>
      <c r="B74" s="96"/>
      <c r="C74" s="96"/>
      <c r="D74" s="97"/>
      <c r="E74" s="40" t="s">
        <v>60</v>
      </c>
      <c r="F74" s="50"/>
      <c r="G74" s="61">
        <v>0</v>
      </c>
      <c r="H74" s="74">
        <f>H75</f>
        <v>4124.8900000000003</v>
      </c>
      <c r="I74" s="69">
        <v>0</v>
      </c>
      <c r="J74" s="69">
        <v>0</v>
      </c>
      <c r="K74" s="69">
        <v>0</v>
      </c>
      <c r="L74" s="69">
        <v>0</v>
      </c>
    </row>
    <row r="75" spans="1:16" ht="30.75" customHeight="1">
      <c r="A75" s="83"/>
      <c r="B75" s="84"/>
      <c r="C75" s="84"/>
      <c r="D75" s="85"/>
      <c r="E75" s="44"/>
      <c r="F75" s="39" t="s">
        <v>12</v>
      </c>
      <c r="G75" s="61">
        <v>0</v>
      </c>
      <c r="H75" s="74">
        <f>H76+H78</f>
        <v>4124.8900000000003</v>
      </c>
      <c r="I75" s="69">
        <v>0</v>
      </c>
      <c r="J75" s="69">
        <v>0</v>
      </c>
      <c r="K75" s="69">
        <v>0</v>
      </c>
      <c r="L75" s="69">
        <v>0</v>
      </c>
    </row>
    <row r="76" spans="1:16" ht="37.5" customHeight="1">
      <c r="A76" s="83"/>
      <c r="B76" s="84"/>
      <c r="C76" s="84"/>
      <c r="D76" s="85"/>
      <c r="E76" s="44"/>
      <c r="F76" s="39" t="s">
        <v>6</v>
      </c>
      <c r="G76" s="61">
        <v>0</v>
      </c>
      <c r="H76" s="74">
        <v>3918.65</v>
      </c>
      <c r="I76" s="69">
        <v>0</v>
      </c>
      <c r="J76" s="69">
        <v>0</v>
      </c>
      <c r="K76" s="69">
        <v>0</v>
      </c>
      <c r="L76" s="69">
        <v>0</v>
      </c>
    </row>
    <row r="77" spans="1:16" ht="117" customHeight="1">
      <c r="A77" s="86"/>
      <c r="B77" s="87"/>
      <c r="C77" s="87"/>
      <c r="D77" s="88"/>
      <c r="E77" s="40"/>
      <c r="F77" s="39" t="s">
        <v>44</v>
      </c>
      <c r="G77" s="61">
        <v>0</v>
      </c>
      <c r="H77" s="74">
        <f>H76</f>
        <v>3918.65</v>
      </c>
      <c r="I77" s="69">
        <v>0</v>
      </c>
      <c r="J77" s="69">
        <v>0</v>
      </c>
      <c r="K77" s="69">
        <v>0</v>
      </c>
      <c r="L77" s="69">
        <v>0</v>
      </c>
    </row>
    <row r="78" spans="1:16" ht="35.25" customHeight="1">
      <c r="A78" s="62"/>
      <c r="B78" s="63"/>
      <c r="C78" s="63"/>
      <c r="D78" s="64"/>
      <c r="E78" s="40"/>
      <c r="F78" s="39" t="s">
        <v>7</v>
      </c>
      <c r="G78" s="61">
        <v>0</v>
      </c>
      <c r="H78" s="74">
        <v>206.24</v>
      </c>
      <c r="I78" s="69">
        <v>0</v>
      </c>
      <c r="J78" s="69">
        <v>0</v>
      </c>
      <c r="K78" s="69">
        <v>0</v>
      </c>
      <c r="L78" s="69">
        <v>0</v>
      </c>
    </row>
    <row r="79" spans="1:16" ht="117" customHeight="1">
      <c r="A79" s="86"/>
      <c r="B79" s="87"/>
      <c r="C79" s="87"/>
      <c r="D79" s="88"/>
      <c r="E79" s="40"/>
      <c r="F79" s="39" t="s">
        <v>44</v>
      </c>
      <c r="G79" s="61">
        <v>0</v>
      </c>
      <c r="H79" s="74">
        <f>H78</f>
        <v>206.24</v>
      </c>
      <c r="I79" s="69">
        <v>0</v>
      </c>
      <c r="J79" s="69">
        <v>0</v>
      </c>
      <c r="K79" s="69">
        <v>0</v>
      </c>
      <c r="L79" s="69">
        <v>0</v>
      </c>
    </row>
    <row r="80" spans="1:16" ht="110.25" customHeight="1">
      <c r="A80" s="115" t="s">
        <v>16</v>
      </c>
      <c r="B80" s="116"/>
      <c r="C80" s="116"/>
      <c r="D80" s="117"/>
      <c r="E80" s="53" t="s">
        <v>54</v>
      </c>
      <c r="F80" s="54"/>
      <c r="G80" s="78">
        <f>G81</f>
        <v>20345.790000000005</v>
      </c>
      <c r="H80" s="78">
        <f t="shared" ref="H80:I80" si="24">H81</f>
        <v>18188.21</v>
      </c>
      <c r="I80" s="78">
        <f t="shared" si="24"/>
        <v>18205.59</v>
      </c>
      <c r="J80" s="78">
        <f t="shared" ref="J80" si="25">J81</f>
        <v>18205.59</v>
      </c>
      <c r="K80" s="78">
        <f t="shared" ref="K80" si="26">K81</f>
        <v>18205.59</v>
      </c>
      <c r="L80" s="78">
        <f t="shared" ref="L80" si="27">L81</f>
        <v>18205.59</v>
      </c>
      <c r="M80" s="7"/>
      <c r="O80" s="7"/>
      <c r="P80" s="7"/>
    </row>
    <row r="81" spans="1:89" ht="24.6" customHeight="1">
      <c r="A81" s="118"/>
      <c r="B81" s="119"/>
      <c r="C81" s="119"/>
      <c r="D81" s="120"/>
      <c r="E81" s="38"/>
      <c r="F81" s="43" t="s">
        <v>12</v>
      </c>
      <c r="G81" s="32">
        <f>G82+G84</f>
        <v>20345.790000000005</v>
      </c>
      <c r="H81" s="32">
        <f>H82+H84</f>
        <v>18188.21</v>
      </c>
      <c r="I81" s="32">
        <f t="shared" ref="I81" si="28">I82+I84</f>
        <v>18205.59</v>
      </c>
      <c r="J81" s="32">
        <f t="shared" ref="J81" si="29">J82+J84</f>
        <v>18205.59</v>
      </c>
      <c r="K81" s="32">
        <f t="shared" ref="K81" si="30">K82+K84</f>
        <v>18205.59</v>
      </c>
      <c r="L81" s="32">
        <f t="shared" ref="L81" si="31">L82+L84</f>
        <v>18205.59</v>
      </c>
      <c r="M81" s="7"/>
      <c r="O81" s="7"/>
    </row>
    <row r="82" spans="1:89" s="11" customFormat="1" ht="33" customHeight="1">
      <c r="A82" s="83"/>
      <c r="B82" s="84"/>
      <c r="C82" s="84"/>
      <c r="D82" s="85"/>
      <c r="E82" s="44"/>
      <c r="F82" s="39" t="s">
        <v>6</v>
      </c>
      <c r="G82" s="26">
        <f>G88+G106</f>
        <v>250.49</v>
      </c>
      <c r="H82" s="4">
        <f>H88</f>
        <v>147.30000000000001</v>
      </c>
      <c r="I82" s="4">
        <f>I88</f>
        <v>150.12</v>
      </c>
      <c r="J82" s="4">
        <f t="shared" ref="J82:L82" si="32">J88</f>
        <v>150.12</v>
      </c>
      <c r="K82" s="4">
        <f t="shared" si="32"/>
        <v>150.12</v>
      </c>
      <c r="L82" s="4">
        <f t="shared" si="32"/>
        <v>150.12</v>
      </c>
      <c r="M82" s="6"/>
      <c r="N82" s="7"/>
      <c r="O82" s="7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</row>
    <row r="83" spans="1:89" s="11" customFormat="1" ht="113.25" customHeight="1">
      <c r="A83" s="86"/>
      <c r="B83" s="87"/>
      <c r="C83" s="87"/>
      <c r="D83" s="88"/>
      <c r="E83" s="40"/>
      <c r="F83" s="39" t="s">
        <v>44</v>
      </c>
      <c r="G83" s="26">
        <f>G82</f>
        <v>250.49</v>
      </c>
      <c r="H83" s="4">
        <f>H82</f>
        <v>147.30000000000001</v>
      </c>
      <c r="I83" s="4">
        <f>I82</f>
        <v>150.12</v>
      </c>
      <c r="J83" s="4">
        <f t="shared" ref="J83:L83" si="33">J82</f>
        <v>150.12</v>
      </c>
      <c r="K83" s="4">
        <f t="shared" si="33"/>
        <v>150.12</v>
      </c>
      <c r="L83" s="4">
        <f t="shared" si="33"/>
        <v>150.12</v>
      </c>
      <c r="M83" s="6"/>
      <c r="N83" s="6"/>
      <c r="O83" s="7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</row>
    <row r="84" spans="1:89" ht="40.5" customHeight="1">
      <c r="A84" s="83"/>
      <c r="B84" s="84"/>
      <c r="C84" s="84"/>
      <c r="D84" s="85"/>
      <c r="E84" s="44"/>
      <c r="F84" s="39" t="s">
        <v>7</v>
      </c>
      <c r="G84" s="22">
        <f>G90+G94+G98+G102+G108</f>
        <v>20095.300000000003</v>
      </c>
      <c r="H84" s="22">
        <f>H90+H94+H98+H102</f>
        <v>18040.91</v>
      </c>
      <c r="I84" s="22">
        <f>I90+I94+I98+I102</f>
        <v>18055.47</v>
      </c>
      <c r="J84" s="22">
        <f t="shared" ref="J84:L84" si="34">J90+J94+J98+J102</f>
        <v>18055.47</v>
      </c>
      <c r="K84" s="22">
        <f t="shared" si="34"/>
        <v>18055.47</v>
      </c>
      <c r="L84" s="22">
        <f t="shared" si="34"/>
        <v>18055.47</v>
      </c>
      <c r="O84" s="7" t="s">
        <v>38</v>
      </c>
    </row>
    <row r="85" spans="1:89" ht="109.5" customHeight="1">
      <c r="A85" s="86"/>
      <c r="B85" s="87"/>
      <c r="C85" s="87"/>
      <c r="D85" s="88"/>
      <c r="E85" s="40"/>
      <c r="F85" s="39" t="s">
        <v>44</v>
      </c>
      <c r="G85" s="22">
        <f>G84</f>
        <v>20095.300000000003</v>
      </c>
      <c r="H85" s="22">
        <f t="shared" ref="H85:I85" si="35">H84</f>
        <v>18040.91</v>
      </c>
      <c r="I85" s="22">
        <f t="shared" si="35"/>
        <v>18055.47</v>
      </c>
      <c r="J85" s="22">
        <f t="shared" ref="J85" si="36">J84</f>
        <v>18055.47</v>
      </c>
      <c r="K85" s="22">
        <f t="shared" ref="K85" si="37">K84</f>
        <v>18055.47</v>
      </c>
      <c r="L85" s="22">
        <f t="shared" ref="L85" si="38">L84</f>
        <v>18055.47</v>
      </c>
      <c r="N85" s="7"/>
      <c r="O85" s="7"/>
      <c r="P85" s="7"/>
    </row>
    <row r="86" spans="1:89" ht="99.75" customHeight="1">
      <c r="A86" s="92" t="s">
        <v>17</v>
      </c>
      <c r="B86" s="93"/>
      <c r="C86" s="93"/>
      <c r="D86" s="94"/>
      <c r="E86" s="40" t="s">
        <v>57</v>
      </c>
      <c r="F86" s="39"/>
      <c r="G86" s="22">
        <f>G87</f>
        <v>20080.47</v>
      </c>
      <c r="H86" s="22">
        <f t="shared" ref="H86:I86" si="39">H87</f>
        <v>18124.21</v>
      </c>
      <c r="I86" s="22">
        <f t="shared" si="39"/>
        <v>18141.59</v>
      </c>
      <c r="J86" s="22">
        <f t="shared" ref="J86" si="40">J87</f>
        <v>18141.59</v>
      </c>
      <c r="K86" s="22">
        <f t="shared" ref="K86" si="41">K87</f>
        <v>18141.59</v>
      </c>
      <c r="L86" s="22">
        <f t="shared" ref="L86" si="42">L87</f>
        <v>18141.59</v>
      </c>
      <c r="O86" s="7"/>
      <c r="P86" s="13"/>
    </row>
    <row r="87" spans="1:89" ht="24.9" customHeight="1">
      <c r="A87" s="83"/>
      <c r="B87" s="84"/>
      <c r="C87" s="84"/>
      <c r="D87" s="85"/>
      <c r="E87" s="44"/>
      <c r="F87" s="39" t="s">
        <v>12</v>
      </c>
      <c r="G87" s="22">
        <f>G88+G90</f>
        <v>20080.47</v>
      </c>
      <c r="H87" s="22">
        <f t="shared" ref="H87:L87" si="43">H88+H90</f>
        <v>18124.21</v>
      </c>
      <c r="I87" s="22">
        <f t="shared" si="43"/>
        <v>18141.59</v>
      </c>
      <c r="J87" s="22">
        <f t="shared" si="43"/>
        <v>18141.59</v>
      </c>
      <c r="K87" s="22">
        <f t="shared" si="43"/>
        <v>18141.59</v>
      </c>
      <c r="L87" s="22">
        <f t="shared" si="43"/>
        <v>18141.59</v>
      </c>
    </row>
    <row r="88" spans="1:89" s="11" customFormat="1" ht="32.25" customHeight="1">
      <c r="A88" s="83"/>
      <c r="B88" s="84"/>
      <c r="C88" s="84"/>
      <c r="D88" s="85"/>
      <c r="E88" s="44"/>
      <c r="F88" s="39" t="s">
        <v>6</v>
      </c>
      <c r="G88" s="26">
        <v>149.47999999999999</v>
      </c>
      <c r="H88" s="4">
        <v>147.30000000000001</v>
      </c>
      <c r="I88" s="4">
        <v>150.12</v>
      </c>
      <c r="J88" s="4">
        <v>150.12</v>
      </c>
      <c r="K88" s="4">
        <v>150.12</v>
      </c>
      <c r="L88" s="4">
        <v>150.12</v>
      </c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</row>
    <row r="89" spans="1:89" ht="112.5" customHeight="1">
      <c r="A89" s="86"/>
      <c r="B89" s="87"/>
      <c r="C89" s="87"/>
      <c r="D89" s="88"/>
      <c r="E89" s="40"/>
      <c r="F89" s="39" t="s">
        <v>44</v>
      </c>
      <c r="G89" s="26">
        <f>G88</f>
        <v>149.47999999999999</v>
      </c>
      <c r="H89" s="26">
        <f>H88</f>
        <v>147.30000000000001</v>
      </c>
      <c r="I89" s="26">
        <f t="shared" ref="I89" si="44">I88</f>
        <v>150.12</v>
      </c>
      <c r="J89" s="26">
        <f t="shared" ref="J89" si="45">J88</f>
        <v>150.12</v>
      </c>
      <c r="K89" s="26">
        <f t="shared" ref="K89" si="46">K88</f>
        <v>150.12</v>
      </c>
      <c r="L89" s="26">
        <f t="shared" ref="L89" si="47">L88</f>
        <v>150.12</v>
      </c>
      <c r="O89" s="7"/>
    </row>
    <row r="90" spans="1:89" ht="35.25" customHeight="1">
      <c r="A90" s="83"/>
      <c r="B90" s="84"/>
      <c r="C90" s="84"/>
      <c r="D90" s="85"/>
      <c r="E90" s="44"/>
      <c r="F90" s="39" t="s">
        <v>7</v>
      </c>
      <c r="G90" s="22">
        <v>19930.990000000002</v>
      </c>
      <c r="H90" s="3">
        <v>17976.91</v>
      </c>
      <c r="I90" s="3">
        <v>17991.47</v>
      </c>
      <c r="J90" s="3">
        <v>17991.47</v>
      </c>
      <c r="K90" s="3">
        <v>17991.47</v>
      </c>
      <c r="L90" s="3">
        <v>17991.47</v>
      </c>
      <c r="N90" s="7"/>
    </row>
    <row r="91" spans="1:89" ht="116.25" customHeight="1">
      <c r="A91" s="86"/>
      <c r="B91" s="87"/>
      <c r="C91" s="87"/>
      <c r="D91" s="88"/>
      <c r="E91" s="40"/>
      <c r="F91" s="39" t="s">
        <v>44</v>
      </c>
      <c r="G91" s="22">
        <f>G90</f>
        <v>19930.990000000002</v>
      </c>
      <c r="H91" s="22">
        <f t="shared" ref="H91:I91" si="48">H90</f>
        <v>17976.91</v>
      </c>
      <c r="I91" s="22">
        <f t="shared" si="48"/>
        <v>17991.47</v>
      </c>
      <c r="J91" s="22">
        <f t="shared" ref="J91" si="49">J90</f>
        <v>17991.47</v>
      </c>
      <c r="K91" s="22">
        <f t="shared" ref="K91" si="50">K90</f>
        <v>17991.47</v>
      </c>
      <c r="L91" s="22">
        <f t="shared" ref="L91" si="51">L90</f>
        <v>17991.47</v>
      </c>
    </row>
    <row r="92" spans="1:89" ht="149.25" customHeight="1">
      <c r="A92" s="92" t="s">
        <v>18</v>
      </c>
      <c r="B92" s="93"/>
      <c r="C92" s="93"/>
      <c r="D92" s="94"/>
      <c r="E92" s="40" t="s">
        <v>33</v>
      </c>
      <c r="F92" s="39"/>
      <c r="G92" s="26">
        <f>G93</f>
        <v>96</v>
      </c>
      <c r="H92" s="4">
        <v>1</v>
      </c>
      <c r="I92" s="4">
        <v>1</v>
      </c>
      <c r="J92" s="4">
        <v>1</v>
      </c>
      <c r="K92" s="4">
        <v>1</v>
      </c>
      <c r="L92" s="4">
        <v>1</v>
      </c>
    </row>
    <row r="93" spans="1:89" ht="24" customHeight="1">
      <c r="A93" s="83"/>
      <c r="B93" s="84"/>
      <c r="C93" s="84"/>
      <c r="D93" s="85"/>
      <c r="E93" s="44"/>
      <c r="F93" s="39" t="s">
        <v>12</v>
      </c>
      <c r="G93" s="27">
        <f>G94</f>
        <v>96</v>
      </c>
      <c r="H93" s="5">
        <v>1</v>
      </c>
      <c r="I93" s="5">
        <v>1</v>
      </c>
      <c r="J93" s="5">
        <v>1</v>
      </c>
      <c r="K93" s="5">
        <v>1</v>
      </c>
      <c r="L93" s="5">
        <v>1</v>
      </c>
    </row>
    <row r="94" spans="1:89" ht="32.25" customHeight="1">
      <c r="A94" s="83"/>
      <c r="B94" s="84"/>
      <c r="C94" s="84"/>
      <c r="D94" s="85"/>
      <c r="E94" s="44"/>
      <c r="F94" s="39" t="s">
        <v>50</v>
      </c>
      <c r="G94" s="27">
        <v>96</v>
      </c>
      <c r="H94" s="5">
        <v>1</v>
      </c>
      <c r="I94" s="5">
        <v>1</v>
      </c>
      <c r="J94" s="5">
        <v>1</v>
      </c>
      <c r="K94" s="5">
        <v>1</v>
      </c>
      <c r="L94" s="5">
        <v>1</v>
      </c>
    </row>
    <row r="95" spans="1:89" ht="117.75" customHeight="1">
      <c r="A95" s="121"/>
      <c r="B95" s="122"/>
      <c r="C95" s="122"/>
      <c r="D95" s="123"/>
      <c r="E95" s="52"/>
      <c r="F95" s="39" t="s">
        <v>44</v>
      </c>
      <c r="G95" s="28">
        <f>G94</f>
        <v>96</v>
      </c>
      <c r="H95" s="16">
        <v>1</v>
      </c>
      <c r="I95" s="16">
        <v>1</v>
      </c>
      <c r="J95" s="16">
        <v>1</v>
      </c>
      <c r="K95" s="16">
        <v>1</v>
      </c>
      <c r="L95" s="16">
        <v>1</v>
      </c>
    </row>
    <row r="96" spans="1:89" ht="100.5" customHeight="1">
      <c r="A96" s="115" t="s">
        <v>19</v>
      </c>
      <c r="B96" s="116"/>
      <c r="C96" s="116"/>
      <c r="D96" s="117"/>
      <c r="E96" s="53" t="s">
        <v>34</v>
      </c>
      <c r="F96" s="54"/>
      <c r="G96" s="29">
        <v>60</v>
      </c>
      <c r="H96" s="18">
        <v>60</v>
      </c>
      <c r="I96" s="19">
        <v>60</v>
      </c>
      <c r="J96" s="19">
        <v>60</v>
      </c>
      <c r="K96" s="19">
        <v>60</v>
      </c>
      <c r="L96" s="19">
        <v>60</v>
      </c>
    </row>
    <row r="97" spans="1:16" ht="24.9" customHeight="1">
      <c r="A97" s="118"/>
      <c r="B97" s="119"/>
      <c r="C97" s="119"/>
      <c r="D97" s="120"/>
      <c r="E97" s="38"/>
      <c r="F97" s="43" t="s">
        <v>12</v>
      </c>
      <c r="G97" s="33">
        <v>60</v>
      </c>
      <c r="H97" s="17">
        <v>60</v>
      </c>
      <c r="I97" s="17">
        <v>60</v>
      </c>
      <c r="J97" s="17">
        <v>60</v>
      </c>
      <c r="K97" s="17">
        <v>60</v>
      </c>
      <c r="L97" s="17">
        <v>60</v>
      </c>
    </row>
    <row r="98" spans="1:16" ht="31.5" customHeight="1">
      <c r="A98" s="83"/>
      <c r="B98" s="84"/>
      <c r="C98" s="84"/>
      <c r="D98" s="85"/>
      <c r="E98" s="44"/>
      <c r="F98" s="39" t="s">
        <v>50</v>
      </c>
      <c r="G98" s="34">
        <v>60</v>
      </c>
      <c r="H98" s="8">
        <v>60</v>
      </c>
      <c r="I98" s="8">
        <v>60</v>
      </c>
      <c r="J98" s="8">
        <v>60</v>
      </c>
      <c r="K98" s="8">
        <v>60</v>
      </c>
      <c r="L98" s="8">
        <v>60</v>
      </c>
    </row>
    <row r="99" spans="1:16" ht="113.25" customHeight="1">
      <c r="A99" s="86"/>
      <c r="B99" s="87"/>
      <c r="C99" s="87"/>
      <c r="D99" s="88"/>
      <c r="E99" s="40"/>
      <c r="F99" s="39" t="s">
        <v>44</v>
      </c>
      <c r="G99" s="35">
        <v>60</v>
      </c>
      <c r="H99" s="9">
        <v>60</v>
      </c>
      <c r="I99" s="9">
        <v>60</v>
      </c>
      <c r="J99" s="9">
        <v>60</v>
      </c>
      <c r="K99" s="9">
        <v>60</v>
      </c>
      <c r="L99" s="9">
        <v>60</v>
      </c>
    </row>
    <row r="100" spans="1:16" ht="66.900000000000006" customHeight="1">
      <c r="A100" s="106" t="s">
        <v>20</v>
      </c>
      <c r="B100" s="107"/>
      <c r="C100" s="107"/>
      <c r="D100" s="108"/>
      <c r="E100" s="40" t="s">
        <v>52</v>
      </c>
      <c r="F100" s="39"/>
      <c r="G100" s="36">
        <v>3</v>
      </c>
      <c r="H100" s="10">
        <v>3</v>
      </c>
      <c r="I100" s="10">
        <v>3</v>
      </c>
      <c r="J100" s="10">
        <v>3</v>
      </c>
      <c r="K100" s="10">
        <v>3</v>
      </c>
      <c r="L100" s="10">
        <v>3</v>
      </c>
    </row>
    <row r="101" spans="1:16" ht="24" customHeight="1">
      <c r="A101" s="83"/>
      <c r="B101" s="84"/>
      <c r="C101" s="84"/>
      <c r="D101" s="85"/>
      <c r="E101" s="44"/>
      <c r="F101" s="39" t="s">
        <v>12</v>
      </c>
      <c r="G101" s="36">
        <v>3</v>
      </c>
      <c r="H101" s="10">
        <v>3</v>
      </c>
      <c r="I101" s="10">
        <v>3</v>
      </c>
      <c r="J101" s="10">
        <v>3</v>
      </c>
      <c r="K101" s="10">
        <v>3</v>
      </c>
      <c r="L101" s="10">
        <v>3</v>
      </c>
    </row>
    <row r="102" spans="1:16" ht="31.5" customHeight="1">
      <c r="A102" s="83"/>
      <c r="B102" s="84"/>
      <c r="C102" s="84"/>
      <c r="D102" s="85"/>
      <c r="E102" s="44"/>
      <c r="F102" s="39" t="s">
        <v>50</v>
      </c>
      <c r="G102" s="36">
        <v>3</v>
      </c>
      <c r="H102" s="10">
        <v>3</v>
      </c>
      <c r="I102" s="10">
        <v>3</v>
      </c>
      <c r="J102" s="10">
        <v>3</v>
      </c>
      <c r="K102" s="10">
        <v>3</v>
      </c>
      <c r="L102" s="10">
        <v>3</v>
      </c>
    </row>
    <row r="103" spans="1:16" ht="119.25" customHeight="1">
      <c r="A103" s="86"/>
      <c r="B103" s="87"/>
      <c r="C103" s="87"/>
      <c r="D103" s="88"/>
      <c r="E103" s="40"/>
      <c r="F103" s="39" t="s">
        <v>44</v>
      </c>
      <c r="G103" s="37">
        <v>3</v>
      </c>
      <c r="H103" s="14">
        <v>3</v>
      </c>
      <c r="I103" s="14">
        <v>3</v>
      </c>
      <c r="J103" s="14">
        <v>3</v>
      </c>
      <c r="K103" s="14">
        <v>3</v>
      </c>
      <c r="L103" s="14">
        <v>3</v>
      </c>
    </row>
    <row r="104" spans="1:16" ht="52.5" customHeight="1">
      <c r="A104" s="95" t="s">
        <v>43</v>
      </c>
      <c r="B104" s="96"/>
      <c r="C104" s="96"/>
      <c r="D104" s="97"/>
      <c r="E104" s="40" t="s">
        <v>42</v>
      </c>
      <c r="F104" s="39"/>
      <c r="G104" s="20">
        <f>G105</f>
        <v>106.32000000000001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</row>
    <row r="105" spans="1:16" ht="24.6" customHeight="1">
      <c r="A105" s="83"/>
      <c r="B105" s="84"/>
      <c r="C105" s="84"/>
      <c r="D105" s="85"/>
      <c r="E105" s="44"/>
      <c r="F105" s="39" t="s">
        <v>12</v>
      </c>
      <c r="G105" s="61">
        <f>G106+G108</f>
        <v>106.32000000000001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</row>
    <row r="106" spans="1:16" ht="32.25" customHeight="1">
      <c r="A106" s="83"/>
      <c r="B106" s="84"/>
      <c r="C106" s="84"/>
      <c r="D106" s="85"/>
      <c r="E106" s="44"/>
      <c r="F106" s="39" t="s">
        <v>6</v>
      </c>
      <c r="G106" s="20">
        <v>101.01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</row>
    <row r="107" spans="1:16" ht="114.75" customHeight="1">
      <c r="A107" s="86"/>
      <c r="B107" s="87"/>
      <c r="C107" s="87"/>
      <c r="D107" s="88"/>
      <c r="E107" s="40"/>
      <c r="F107" s="39" t="s">
        <v>44</v>
      </c>
      <c r="G107" s="20">
        <f>G106</f>
        <v>101.01</v>
      </c>
      <c r="H107" s="69">
        <v>0</v>
      </c>
      <c r="I107" s="69">
        <v>0</v>
      </c>
      <c r="J107" s="69">
        <v>0</v>
      </c>
      <c r="K107" s="69">
        <v>0</v>
      </c>
      <c r="L107" s="69">
        <v>0</v>
      </c>
    </row>
    <row r="108" spans="1:16" ht="31.5" customHeight="1">
      <c r="A108" s="83"/>
      <c r="B108" s="84"/>
      <c r="C108" s="84"/>
      <c r="D108" s="85"/>
      <c r="E108" s="44"/>
      <c r="F108" s="39" t="s">
        <v>50</v>
      </c>
      <c r="G108" s="26">
        <v>5.31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</row>
    <row r="109" spans="1:16" ht="113.25" customHeight="1">
      <c r="A109" s="86"/>
      <c r="B109" s="87"/>
      <c r="C109" s="87"/>
      <c r="D109" s="88"/>
      <c r="E109" s="40"/>
      <c r="F109" s="39" t="s">
        <v>44</v>
      </c>
      <c r="G109" s="26">
        <f>G108</f>
        <v>5.31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</row>
    <row r="110" spans="1:16" ht="99.75" customHeight="1">
      <c r="A110" s="106" t="s">
        <v>21</v>
      </c>
      <c r="B110" s="107"/>
      <c r="C110" s="107"/>
      <c r="D110" s="108"/>
      <c r="E110" s="40" t="s">
        <v>55</v>
      </c>
      <c r="F110" s="39"/>
      <c r="G110" s="22">
        <f>G111+G116</f>
        <v>16823.89</v>
      </c>
      <c r="H110" s="22">
        <f t="shared" ref="H110:L110" si="52">H111+H116</f>
        <v>15612.460000000001</v>
      </c>
      <c r="I110" s="22">
        <f t="shared" si="52"/>
        <v>15654.92</v>
      </c>
      <c r="J110" s="22">
        <f t="shared" si="52"/>
        <v>15654.92</v>
      </c>
      <c r="K110" s="22">
        <f t="shared" si="52"/>
        <v>15654.92</v>
      </c>
      <c r="L110" s="22">
        <f t="shared" si="52"/>
        <v>15654.92</v>
      </c>
      <c r="M110" s="7"/>
    </row>
    <row r="111" spans="1:16" ht="34.950000000000003" customHeight="1">
      <c r="A111" s="83"/>
      <c r="B111" s="84"/>
      <c r="C111" s="84"/>
      <c r="D111" s="85"/>
      <c r="E111" s="44"/>
      <c r="F111" s="39" t="s">
        <v>12</v>
      </c>
      <c r="G111" s="22">
        <f>G112+G114</f>
        <v>16413.89</v>
      </c>
      <c r="H111" s="22">
        <f t="shared" ref="H111:L111" si="53">H112+H114</f>
        <v>15162.460000000001</v>
      </c>
      <c r="I111" s="22">
        <f t="shared" si="53"/>
        <v>15204.92</v>
      </c>
      <c r="J111" s="22">
        <f t="shared" si="53"/>
        <v>15204.92</v>
      </c>
      <c r="K111" s="22">
        <f t="shared" si="53"/>
        <v>15204.92</v>
      </c>
      <c r="L111" s="22">
        <f t="shared" si="53"/>
        <v>15204.92</v>
      </c>
      <c r="M111" s="7"/>
      <c r="N111" s="13"/>
    </row>
    <row r="112" spans="1:16" ht="32.25" customHeight="1">
      <c r="A112" s="83"/>
      <c r="B112" s="84"/>
      <c r="C112" s="84"/>
      <c r="D112" s="85"/>
      <c r="E112" s="44"/>
      <c r="F112" s="39" t="s">
        <v>6</v>
      </c>
      <c r="G112" s="26">
        <f>G126</f>
        <v>591.89</v>
      </c>
      <c r="H112" s="26">
        <f t="shared" ref="H112:L112" si="54">H126</f>
        <v>507.19</v>
      </c>
      <c r="I112" s="26">
        <f t="shared" si="54"/>
        <v>507.19</v>
      </c>
      <c r="J112" s="26">
        <f t="shared" si="54"/>
        <v>507.19</v>
      </c>
      <c r="K112" s="26">
        <f t="shared" si="54"/>
        <v>507.19</v>
      </c>
      <c r="L112" s="26">
        <f t="shared" si="54"/>
        <v>507.19</v>
      </c>
      <c r="N112" s="13"/>
      <c r="P112" s="7"/>
    </row>
    <row r="113" spans="1:17" ht="115.5" customHeight="1">
      <c r="A113" s="86"/>
      <c r="B113" s="87"/>
      <c r="C113" s="87"/>
      <c r="D113" s="88"/>
      <c r="E113" s="40"/>
      <c r="F113" s="39" t="s">
        <v>44</v>
      </c>
      <c r="G113" s="26">
        <f>G112</f>
        <v>591.89</v>
      </c>
      <c r="H113" s="26">
        <f t="shared" ref="H113:L113" si="55">H112</f>
        <v>507.19</v>
      </c>
      <c r="I113" s="26">
        <f t="shared" si="55"/>
        <v>507.19</v>
      </c>
      <c r="J113" s="26">
        <f t="shared" si="55"/>
        <v>507.19</v>
      </c>
      <c r="K113" s="26">
        <f t="shared" si="55"/>
        <v>507.19</v>
      </c>
      <c r="L113" s="26">
        <f t="shared" si="55"/>
        <v>507.19</v>
      </c>
    </row>
    <row r="114" spans="1:17" ht="38.25" customHeight="1">
      <c r="A114" s="83"/>
      <c r="B114" s="84"/>
      <c r="C114" s="84"/>
      <c r="D114" s="85"/>
      <c r="E114" s="44"/>
      <c r="F114" s="39" t="s">
        <v>7</v>
      </c>
      <c r="G114" s="22">
        <f>G120</f>
        <v>15822</v>
      </c>
      <c r="H114" s="22">
        <f t="shared" ref="H114:L114" si="56">H120</f>
        <v>14655.27</v>
      </c>
      <c r="I114" s="22">
        <f t="shared" si="56"/>
        <v>14697.73</v>
      </c>
      <c r="J114" s="22">
        <f t="shared" si="56"/>
        <v>14697.73</v>
      </c>
      <c r="K114" s="22">
        <f t="shared" si="56"/>
        <v>14697.73</v>
      </c>
      <c r="L114" s="22">
        <f t="shared" si="56"/>
        <v>14697.73</v>
      </c>
      <c r="N114" s="7"/>
    </row>
    <row r="115" spans="1:17" ht="116.25" customHeight="1">
      <c r="A115" s="86"/>
      <c r="B115" s="87"/>
      <c r="C115" s="87"/>
      <c r="D115" s="88"/>
      <c r="E115" s="40"/>
      <c r="F115" s="39" t="s">
        <v>44</v>
      </c>
      <c r="G115" s="22">
        <f>G114</f>
        <v>15822</v>
      </c>
      <c r="H115" s="22">
        <f t="shared" ref="H115:L115" si="57">H114</f>
        <v>14655.27</v>
      </c>
      <c r="I115" s="22">
        <f t="shared" si="57"/>
        <v>14697.73</v>
      </c>
      <c r="J115" s="22">
        <f t="shared" si="57"/>
        <v>14697.73</v>
      </c>
      <c r="K115" s="22">
        <f t="shared" si="57"/>
        <v>14697.73</v>
      </c>
      <c r="L115" s="22">
        <f t="shared" si="57"/>
        <v>14697.73</v>
      </c>
      <c r="P115" s="7"/>
      <c r="Q115" s="7"/>
    </row>
    <row r="116" spans="1:17" ht="32.25" customHeight="1">
      <c r="A116" s="89"/>
      <c r="B116" s="90"/>
      <c r="C116" s="90"/>
      <c r="D116" s="91"/>
      <c r="E116" s="45"/>
      <c r="F116" s="39" t="s">
        <v>47</v>
      </c>
      <c r="G116" s="26">
        <f>G122</f>
        <v>410</v>
      </c>
      <c r="H116" s="4">
        <v>450</v>
      </c>
      <c r="I116" s="4">
        <v>450</v>
      </c>
      <c r="J116" s="4">
        <v>450</v>
      </c>
      <c r="K116" s="4">
        <v>450</v>
      </c>
      <c r="L116" s="4">
        <v>450</v>
      </c>
      <c r="M116" s="13"/>
      <c r="O116" s="13"/>
    </row>
    <row r="117" spans="1:17" ht="66" customHeight="1">
      <c r="A117" s="86"/>
      <c r="B117" s="87"/>
      <c r="C117" s="87"/>
      <c r="D117" s="88"/>
      <c r="E117" s="40"/>
      <c r="F117" s="39" t="s">
        <v>48</v>
      </c>
      <c r="G117" s="26">
        <f>G116</f>
        <v>410</v>
      </c>
      <c r="H117" s="4">
        <v>450</v>
      </c>
      <c r="I117" s="4">
        <v>450</v>
      </c>
      <c r="J117" s="4">
        <v>450</v>
      </c>
      <c r="K117" s="4">
        <v>450</v>
      </c>
      <c r="L117" s="4">
        <v>450</v>
      </c>
    </row>
    <row r="118" spans="1:17" ht="99" customHeight="1">
      <c r="A118" s="124" t="s">
        <v>22</v>
      </c>
      <c r="B118" s="125"/>
      <c r="C118" s="125"/>
      <c r="D118" s="126"/>
      <c r="E118" s="40" t="s">
        <v>61</v>
      </c>
      <c r="F118" s="39"/>
      <c r="G118" s="22">
        <f>G119+G122</f>
        <v>16232</v>
      </c>
      <c r="H118" s="22">
        <f t="shared" ref="H118:I118" si="58">H119+H122</f>
        <v>15105.27</v>
      </c>
      <c r="I118" s="22">
        <f t="shared" si="58"/>
        <v>15147.73</v>
      </c>
      <c r="J118" s="22">
        <f t="shared" ref="J118" si="59">J119+J122</f>
        <v>15147.73</v>
      </c>
      <c r="K118" s="22">
        <f t="shared" ref="K118" si="60">K119+K122</f>
        <v>15147.73</v>
      </c>
      <c r="L118" s="22">
        <f t="shared" ref="L118" si="61">L119+L122</f>
        <v>15147.73</v>
      </c>
    </row>
    <row r="119" spans="1:17" ht="24.9" customHeight="1">
      <c r="A119" s="83"/>
      <c r="B119" s="84"/>
      <c r="C119" s="84"/>
      <c r="D119" s="85"/>
      <c r="E119" s="44"/>
      <c r="F119" s="39" t="s">
        <v>12</v>
      </c>
      <c r="G119" s="22">
        <f>G120</f>
        <v>15822</v>
      </c>
      <c r="H119" s="22">
        <f t="shared" ref="H119:I119" si="62">H120</f>
        <v>14655.27</v>
      </c>
      <c r="I119" s="22">
        <f t="shared" si="62"/>
        <v>14697.73</v>
      </c>
      <c r="J119" s="22">
        <f t="shared" ref="J119" si="63">J120</f>
        <v>14697.73</v>
      </c>
      <c r="K119" s="22">
        <f t="shared" ref="K119" si="64">K120</f>
        <v>14697.73</v>
      </c>
      <c r="L119" s="22">
        <f t="shared" ref="L119" si="65">L120</f>
        <v>14697.73</v>
      </c>
    </row>
    <row r="120" spans="1:17" ht="33.75" customHeight="1">
      <c r="A120" s="83"/>
      <c r="B120" s="84"/>
      <c r="C120" s="84"/>
      <c r="D120" s="85"/>
      <c r="E120" s="44"/>
      <c r="F120" s="39" t="s">
        <v>50</v>
      </c>
      <c r="G120" s="22">
        <v>15822</v>
      </c>
      <c r="H120" s="3">
        <v>14655.27</v>
      </c>
      <c r="I120" s="3">
        <v>14697.73</v>
      </c>
      <c r="J120" s="3">
        <v>14697.73</v>
      </c>
      <c r="K120" s="3">
        <v>14697.73</v>
      </c>
      <c r="L120" s="3">
        <v>14697.73</v>
      </c>
    </row>
    <row r="121" spans="1:17" ht="117" customHeight="1">
      <c r="A121" s="86"/>
      <c r="B121" s="87"/>
      <c r="C121" s="87"/>
      <c r="D121" s="88"/>
      <c r="E121" s="40"/>
      <c r="F121" s="39" t="s">
        <v>44</v>
      </c>
      <c r="G121" s="22">
        <f>G120</f>
        <v>15822</v>
      </c>
      <c r="H121" s="22">
        <f t="shared" ref="H121:I121" si="66">H120</f>
        <v>14655.27</v>
      </c>
      <c r="I121" s="22">
        <f t="shared" si="66"/>
        <v>14697.73</v>
      </c>
      <c r="J121" s="22">
        <f t="shared" ref="J121" si="67">J120</f>
        <v>14697.73</v>
      </c>
      <c r="K121" s="22">
        <f t="shared" ref="K121" si="68">K120</f>
        <v>14697.73</v>
      </c>
      <c r="L121" s="22">
        <f t="shared" ref="L121" si="69">L120</f>
        <v>14697.73</v>
      </c>
    </row>
    <row r="122" spans="1:17" ht="38.1" customHeight="1">
      <c r="A122" s="89"/>
      <c r="B122" s="90"/>
      <c r="C122" s="90"/>
      <c r="D122" s="91"/>
      <c r="E122" s="45"/>
      <c r="F122" s="39" t="s">
        <v>47</v>
      </c>
      <c r="G122" s="26">
        <v>410</v>
      </c>
      <c r="H122" s="26">
        <v>450</v>
      </c>
      <c r="I122" s="26">
        <v>450</v>
      </c>
      <c r="J122" s="26">
        <v>450</v>
      </c>
      <c r="K122" s="26">
        <v>450</v>
      </c>
      <c r="L122" s="26">
        <v>450</v>
      </c>
    </row>
    <row r="123" spans="1:17" ht="67.5" customHeight="1">
      <c r="A123" s="86"/>
      <c r="B123" s="87"/>
      <c r="C123" s="87"/>
      <c r="D123" s="88"/>
      <c r="E123" s="40"/>
      <c r="F123" s="39" t="s">
        <v>48</v>
      </c>
      <c r="G123" s="26">
        <v>410</v>
      </c>
      <c r="H123" s="26">
        <v>450</v>
      </c>
      <c r="I123" s="26">
        <v>450</v>
      </c>
      <c r="J123" s="26">
        <v>450</v>
      </c>
      <c r="K123" s="26">
        <v>450</v>
      </c>
      <c r="L123" s="26">
        <v>450</v>
      </c>
    </row>
    <row r="124" spans="1:17" ht="100.5" customHeight="1">
      <c r="A124" s="92" t="s">
        <v>23</v>
      </c>
      <c r="B124" s="93"/>
      <c r="C124" s="93"/>
      <c r="D124" s="94"/>
      <c r="E124" s="40" t="s">
        <v>25</v>
      </c>
      <c r="F124" s="39"/>
      <c r="G124" s="26">
        <f>G125</f>
        <v>591.89</v>
      </c>
      <c r="H124" s="26">
        <f t="shared" ref="H124:I124" si="70">H125</f>
        <v>507.19</v>
      </c>
      <c r="I124" s="26">
        <f t="shared" si="70"/>
        <v>507.19</v>
      </c>
      <c r="J124" s="26">
        <f t="shared" ref="J124" si="71">J125</f>
        <v>507.19</v>
      </c>
      <c r="K124" s="26">
        <f t="shared" ref="K124" si="72">K125</f>
        <v>507.19</v>
      </c>
      <c r="L124" s="26">
        <f t="shared" ref="L124" si="73">L125</f>
        <v>507.19</v>
      </c>
    </row>
    <row r="125" spans="1:17" ht="24" customHeight="1">
      <c r="A125" s="83"/>
      <c r="B125" s="84"/>
      <c r="C125" s="84"/>
      <c r="D125" s="85"/>
      <c r="E125" s="44"/>
      <c r="F125" s="39" t="s">
        <v>12</v>
      </c>
      <c r="G125" s="26">
        <f>G126</f>
        <v>591.89</v>
      </c>
      <c r="H125" s="26">
        <f t="shared" ref="H125:I125" si="74">H126</f>
        <v>507.19</v>
      </c>
      <c r="I125" s="26">
        <f t="shared" si="74"/>
        <v>507.19</v>
      </c>
      <c r="J125" s="26">
        <f t="shared" ref="J125" si="75">J126</f>
        <v>507.19</v>
      </c>
      <c r="K125" s="26">
        <f t="shared" ref="K125" si="76">K126</f>
        <v>507.19</v>
      </c>
      <c r="L125" s="26">
        <f t="shared" ref="L125" si="77">L126</f>
        <v>507.19</v>
      </c>
    </row>
    <row r="126" spans="1:17" ht="45.75" customHeight="1">
      <c r="A126" s="83"/>
      <c r="B126" s="84"/>
      <c r="C126" s="84"/>
      <c r="D126" s="85"/>
      <c r="E126" s="44"/>
      <c r="F126" s="42" t="s">
        <v>6</v>
      </c>
      <c r="G126" s="26">
        <v>591.89</v>
      </c>
      <c r="H126" s="26">
        <v>507.19</v>
      </c>
      <c r="I126" s="26">
        <v>507.19</v>
      </c>
      <c r="J126" s="26">
        <v>507.19</v>
      </c>
      <c r="K126" s="26">
        <v>507.19</v>
      </c>
      <c r="L126" s="26">
        <v>507.19</v>
      </c>
    </row>
    <row r="127" spans="1:17" ht="114" customHeight="1">
      <c r="A127" s="55"/>
      <c r="B127" s="56"/>
      <c r="C127" s="56"/>
      <c r="D127" s="57"/>
      <c r="E127" s="58"/>
      <c r="F127" s="39" t="s">
        <v>44</v>
      </c>
      <c r="G127" s="26">
        <f>G126</f>
        <v>591.89</v>
      </c>
      <c r="H127" s="26">
        <f t="shared" ref="H127:I127" si="78">H126</f>
        <v>507.19</v>
      </c>
      <c r="I127" s="26">
        <f t="shared" si="78"/>
        <v>507.19</v>
      </c>
      <c r="J127" s="26">
        <f t="shared" ref="J127" si="79">J126</f>
        <v>507.19</v>
      </c>
      <c r="K127" s="26">
        <f t="shared" ref="K127" si="80">K126</f>
        <v>507.19</v>
      </c>
      <c r="L127" s="26">
        <f t="shared" ref="L127" si="81">L126</f>
        <v>507.19</v>
      </c>
    </row>
    <row r="128" spans="1:17" ht="165" customHeight="1">
      <c r="A128" s="115" t="s">
        <v>24</v>
      </c>
      <c r="B128" s="116"/>
      <c r="C128" s="116"/>
      <c r="D128" s="117"/>
      <c r="E128" s="53" t="s">
        <v>58</v>
      </c>
      <c r="F128" s="54"/>
      <c r="G128" s="79">
        <f>G129</f>
        <v>7568.03</v>
      </c>
      <c r="H128" s="79">
        <f t="shared" ref="H128:L128" si="82">H129</f>
        <v>7009.2</v>
      </c>
      <c r="I128" s="79">
        <f t="shared" si="82"/>
        <v>7009.2</v>
      </c>
      <c r="J128" s="79">
        <f t="shared" si="82"/>
        <v>7009.2</v>
      </c>
      <c r="K128" s="79">
        <f t="shared" si="82"/>
        <v>7009.2</v>
      </c>
      <c r="L128" s="79">
        <f t="shared" si="82"/>
        <v>7009.2</v>
      </c>
      <c r="M128" s="7"/>
    </row>
    <row r="129" spans="1:16" ht="40.5" customHeight="1">
      <c r="A129" s="118"/>
      <c r="B129" s="119"/>
      <c r="C129" s="119"/>
      <c r="D129" s="120"/>
      <c r="E129" s="38"/>
      <c r="F129" s="43" t="s">
        <v>12</v>
      </c>
      <c r="G129" s="24">
        <f>G130</f>
        <v>7568.03</v>
      </c>
      <c r="H129" s="24">
        <f t="shared" ref="H129:L129" si="83">H130</f>
        <v>7009.2</v>
      </c>
      <c r="I129" s="24">
        <f t="shared" si="83"/>
        <v>7009.2</v>
      </c>
      <c r="J129" s="24">
        <f t="shared" si="83"/>
        <v>7009.2</v>
      </c>
      <c r="K129" s="24">
        <f t="shared" si="83"/>
        <v>7009.2</v>
      </c>
      <c r="L129" s="24">
        <f t="shared" si="83"/>
        <v>7009.2</v>
      </c>
      <c r="M129" s="7"/>
      <c r="N129" s="7"/>
      <c r="P129" s="7"/>
    </row>
    <row r="130" spans="1:16" ht="39.75" customHeight="1">
      <c r="A130" s="83"/>
      <c r="B130" s="84"/>
      <c r="C130" s="84"/>
      <c r="D130" s="85"/>
      <c r="E130" s="44"/>
      <c r="F130" s="39" t="s">
        <v>50</v>
      </c>
      <c r="G130" s="22">
        <f>G133</f>
        <v>7568.03</v>
      </c>
      <c r="H130" s="22">
        <v>7009.2</v>
      </c>
      <c r="I130" s="22">
        <v>7009.2</v>
      </c>
      <c r="J130" s="22">
        <v>7009.2</v>
      </c>
      <c r="K130" s="22">
        <v>7009.2</v>
      </c>
      <c r="L130" s="22">
        <v>7009.2</v>
      </c>
    </row>
    <row r="131" spans="1:16" ht="110.25" customHeight="1">
      <c r="A131" s="86"/>
      <c r="B131" s="87"/>
      <c r="C131" s="87"/>
      <c r="D131" s="88"/>
      <c r="E131" s="40"/>
      <c r="F131" s="39" t="s">
        <v>44</v>
      </c>
      <c r="G131" s="22">
        <f>G130</f>
        <v>7568.03</v>
      </c>
      <c r="H131" s="22">
        <f t="shared" ref="H131:L131" si="84">H130</f>
        <v>7009.2</v>
      </c>
      <c r="I131" s="22">
        <f t="shared" si="84"/>
        <v>7009.2</v>
      </c>
      <c r="J131" s="22">
        <f t="shared" si="84"/>
        <v>7009.2</v>
      </c>
      <c r="K131" s="22">
        <f t="shared" si="84"/>
        <v>7009.2</v>
      </c>
      <c r="L131" s="22">
        <f t="shared" si="84"/>
        <v>7009.2</v>
      </c>
    </row>
    <row r="132" spans="1:16" ht="66.75" customHeight="1">
      <c r="A132" s="80" t="s">
        <v>28</v>
      </c>
      <c r="B132" s="81"/>
      <c r="C132" s="81"/>
      <c r="D132" s="82"/>
      <c r="E132" s="38" t="s">
        <v>29</v>
      </c>
      <c r="F132" s="43"/>
      <c r="G132" s="24">
        <f>G133</f>
        <v>7568.03</v>
      </c>
      <c r="H132" s="24">
        <f t="shared" ref="H132:L132" si="85">H133</f>
        <v>7009.2</v>
      </c>
      <c r="I132" s="24">
        <f t="shared" si="85"/>
        <v>7009.2</v>
      </c>
      <c r="J132" s="24">
        <f t="shared" si="85"/>
        <v>7009.2</v>
      </c>
      <c r="K132" s="24">
        <f t="shared" si="85"/>
        <v>7009.2</v>
      </c>
      <c r="L132" s="24">
        <f t="shared" si="85"/>
        <v>7009.2</v>
      </c>
    </row>
    <row r="133" spans="1:16" ht="46.5" customHeight="1">
      <c r="A133" s="83"/>
      <c r="B133" s="84"/>
      <c r="C133" s="84"/>
      <c r="D133" s="85"/>
      <c r="E133" s="44"/>
      <c r="F133" s="43" t="s">
        <v>12</v>
      </c>
      <c r="G133" s="22">
        <f>G134</f>
        <v>7568.03</v>
      </c>
      <c r="H133" s="22">
        <v>7009.2</v>
      </c>
      <c r="I133" s="22">
        <f t="shared" ref="I133:L133" si="86">I134</f>
        <v>7009.2</v>
      </c>
      <c r="J133" s="22">
        <f t="shared" si="86"/>
        <v>7009.2</v>
      </c>
      <c r="K133" s="22">
        <f t="shared" si="86"/>
        <v>7009.2</v>
      </c>
      <c r="L133" s="22">
        <f t="shared" si="86"/>
        <v>7009.2</v>
      </c>
    </row>
    <row r="134" spans="1:16" ht="43.5" customHeight="1">
      <c r="A134" s="86"/>
      <c r="B134" s="87"/>
      <c r="C134" s="87"/>
      <c r="D134" s="88"/>
      <c r="E134" s="40"/>
      <c r="F134" s="39" t="s">
        <v>50</v>
      </c>
      <c r="G134" s="22">
        <v>7568.03</v>
      </c>
      <c r="H134" s="22">
        <v>7009.2</v>
      </c>
      <c r="I134" s="22">
        <v>7009.2</v>
      </c>
      <c r="J134" s="22">
        <v>7009.2</v>
      </c>
      <c r="K134" s="22">
        <v>7009.2</v>
      </c>
      <c r="L134" s="22">
        <v>7009.2</v>
      </c>
    </row>
    <row r="135" spans="1:16" ht="120.75" customHeight="1">
      <c r="A135" s="86"/>
      <c r="B135" s="87"/>
      <c r="C135" s="87"/>
      <c r="D135" s="88"/>
      <c r="E135" s="40"/>
      <c r="F135" s="39" t="s">
        <v>44</v>
      </c>
      <c r="G135" s="22">
        <f>G134</f>
        <v>7568.03</v>
      </c>
      <c r="H135" s="22">
        <f t="shared" ref="H135:L135" si="87">H134</f>
        <v>7009.2</v>
      </c>
      <c r="I135" s="22">
        <f t="shared" si="87"/>
        <v>7009.2</v>
      </c>
      <c r="J135" s="22">
        <f t="shared" si="87"/>
        <v>7009.2</v>
      </c>
      <c r="K135" s="22">
        <f t="shared" si="87"/>
        <v>7009.2</v>
      </c>
      <c r="L135" s="22">
        <f t="shared" si="87"/>
        <v>7009.2</v>
      </c>
      <c r="M135" s="75" t="s">
        <v>64</v>
      </c>
    </row>
    <row r="136" spans="1:16" ht="19.5" customHeight="1">
      <c r="A136" s="127"/>
      <c r="B136" s="127"/>
      <c r="C136" s="127"/>
      <c r="D136" s="127"/>
      <c r="E136" s="127"/>
      <c r="F136" s="127"/>
      <c r="G136" s="127"/>
      <c r="H136" s="127"/>
      <c r="I136" s="127"/>
      <c r="J136" s="127"/>
      <c r="K136" s="127"/>
      <c r="L136" s="127"/>
    </row>
    <row r="137" spans="1:16" ht="96" customHeight="1">
      <c r="A137" s="128" t="s">
        <v>65</v>
      </c>
      <c r="B137" s="128"/>
      <c r="C137" s="128"/>
      <c r="D137" s="128"/>
      <c r="E137" s="128"/>
      <c r="F137" s="128"/>
      <c r="G137" s="128"/>
      <c r="H137" s="128"/>
      <c r="I137" s="128"/>
      <c r="J137" s="128"/>
      <c r="K137" s="128"/>
      <c r="L137" s="128"/>
    </row>
  </sheetData>
  <mergeCells count="114">
    <mergeCell ref="A122:D122"/>
    <mergeCell ref="A123:D123"/>
    <mergeCell ref="A124:D124"/>
    <mergeCell ref="A125:D125"/>
    <mergeCell ref="A126:D126"/>
    <mergeCell ref="A136:L136"/>
    <mergeCell ref="A137:L137"/>
    <mergeCell ref="A128:D128"/>
    <mergeCell ref="A129:D129"/>
    <mergeCell ref="A130:D130"/>
    <mergeCell ref="A131:D131"/>
    <mergeCell ref="A135:D135"/>
    <mergeCell ref="A117:D117"/>
    <mergeCell ref="A118:D118"/>
    <mergeCell ref="A110:D110"/>
    <mergeCell ref="A111:D111"/>
    <mergeCell ref="A112:D112"/>
    <mergeCell ref="A113:D113"/>
    <mergeCell ref="A119:D119"/>
    <mergeCell ref="A120:D120"/>
    <mergeCell ref="A121:D121"/>
    <mergeCell ref="A116:D116"/>
    <mergeCell ref="A114:D114"/>
    <mergeCell ref="A115:D115"/>
    <mergeCell ref="A98:D98"/>
    <mergeCell ref="A99:D99"/>
    <mergeCell ref="A100:D100"/>
    <mergeCell ref="A101:D101"/>
    <mergeCell ref="A102:D102"/>
    <mergeCell ref="A103:D103"/>
    <mergeCell ref="A108:D108"/>
    <mergeCell ref="A109:D109"/>
    <mergeCell ref="A95:D95"/>
    <mergeCell ref="A96:D96"/>
    <mergeCell ref="A97:D97"/>
    <mergeCell ref="A104:D104"/>
    <mergeCell ref="A105:D105"/>
    <mergeCell ref="A106:D106"/>
    <mergeCell ref="A107:D107"/>
    <mergeCell ref="A82:D82"/>
    <mergeCell ref="A87:D87"/>
    <mergeCell ref="A88:D88"/>
    <mergeCell ref="A89:D89"/>
    <mergeCell ref="A90:D90"/>
    <mergeCell ref="A91:D91"/>
    <mergeCell ref="A92:D92"/>
    <mergeCell ref="A93:D93"/>
    <mergeCell ref="A94:D94"/>
    <mergeCell ref="A83:D83"/>
    <mergeCell ref="A84:D84"/>
    <mergeCell ref="A85:D85"/>
    <mergeCell ref="A86:D86"/>
    <mergeCell ref="A61:D61"/>
    <mergeCell ref="A62:D62"/>
    <mergeCell ref="A45:D45"/>
    <mergeCell ref="A46:D46"/>
    <mergeCell ref="A47:D47"/>
    <mergeCell ref="A44:D44"/>
    <mergeCell ref="A80:D80"/>
    <mergeCell ref="A79:D79"/>
    <mergeCell ref="A81:D81"/>
    <mergeCell ref="A74:D74"/>
    <mergeCell ref="A75:D75"/>
    <mergeCell ref="A76:D76"/>
    <mergeCell ref="A77:D77"/>
    <mergeCell ref="A59:D59"/>
    <mergeCell ref="A60:D60"/>
    <mergeCell ref="A68:D68"/>
    <mergeCell ref="A69:D69"/>
    <mergeCell ref="A70:D70"/>
    <mergeCell ref="A71:D71"/>
    <mergeCell ref="A73:D73"/>
    <mergeCell ref="A8:L8"/>
    <mergeCell ref="A9:D10"/>
    <mergeCell ref="E9:E10"/>
    <mergeCell ref="F9:F10"/>
    <mergeCell ref="G9:L9"/>
    <mergeCell ref="A11:D11"/>
    <mergeCell ref="A12:D12"/>
    <mergeCell ref="A25:D25"/>
    <mergeCell ref="A21:D21"/>
    <mergeCell ref="A22:D22"/>
    <mergeCell ref="A23:D23"/>
    <mergeCell ref="A24:D24"/>
    <mergeCell ref="A13:D13"/>
    <mergeCell ref="A14:D14"/>
    <mergeCell ref="A15:D15"/>
    <mergeCell ref="A17:D17"/>
    <mergeCell ref="A18:D18"/>
    <mergeCell ref="A20:D20"/>
    <mergeCell ref="G1:L7"/>
    <mergeCell ref="A132:D132"/>
    <mergeCell ref="A133:D133"/>
    <mergeCell ref="A134:D134"/>
    <mergeCell ref="A28:D28"/>
    <mergeCell ref="A35:D35"/>
    <mergeCell ref="A38:D38"/>
    <mergeCell ref="A39:D39"/>
    <mergeCell ref="A40:D40"/>
    <mergeCell ref="A41:D41"/>
    <mergeCell ref="A42:D42"/>
    <mergeCell ref="A30:D30"/>
    <mergeCell ref="A31:D31"/>
    <mergeCell ref="A32:D32"/>
    <mergeCell ref="A33:D33"/>
    <mergeCell ref="A34:D34"/>
    <mergeCell ref="A36:D36"/>
    <mergeCell ref="A37:D37"/>
    <mergeCell ref="A58:D58"/>
    <mergeCell ref="A27:D27"/>
    <mergeCell ref="A43:D43"/>
    <mergeCell ref="A49:D49"/>
    <mergeCell ref="A56:D56"/>
    <mergeCell ref="A57:D57"/>
  </mergeCells>
  <pageMargins left="0.27559055118110237" right="0.19685039370078741" top="0.27559055118110237" bottom="0.74803149606299213" header="0.19685039370078741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_1.1.4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KOROSTYLEVA__E</cp:lastModifiedBy>
  <cp:lastPrinted>2025-02-11T11:04:00Z</cp:lastPrinted>
  <dcterms:created xsi:type="dcterms:W3CDTF">2021-09-14T19:21:46Z</dcterms:created>
  <dcterms:modified xsi:type="dcterms:W3CDTF">2025-02-11T11:06:46Z</dcterms:modified>
</cp:coreProperties>
</file>